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3256" windowHeight="12348"/>
  </bookViews>
  <sheets>
    <sheet name="Лист1" sheetId="1" r:id="rId1"/>
  </sheets>
  <definedNames>
    <definedName name="_xlnm._FilterDatabase" localSheetId="0" hidden="1">Лист1!$A$8:$G$250</definedName>
    <definedName name="_xlnm.Print_Titles" localSheetId="0">Лист1!$7:$8</definedName>
    <definedName name="_xlnm.Print_Area" localSheetId="0">Лист1!$A$1:$H$258</definedName>
  </definedNames>
  <calcPr calcId="145621"/>
</workbook>
</file>

<file path=xl/calcChain.xml><?xml version="1.0" encoding="utf-8"?>
<calcChain xmlns="http://schemas.openxmlformats.org/spreadsheetml/2006/main">
  <c r="G236" i="1"/>
  <c r="F236"/>
  <c r="G72"/>
  <c r="G71" s="1"/>
  <c r="G70" s="1"/>
  <c r="G69" s="1"/>
  <c r="G68" s="1"/>
  <c r="G256"/>
  <c r="G255" s="1"/>
  <c r="G254" s="1"/>
  <c r="G253" s="1"/>
  <c r="G242"/>
  <c r="F242"/>
  <c r="G153"/>
  <c r="G130"/>
  <c r="G129" s="1"/>
  <c r="G124"/>
  <c r="G123" s="1"/>
  <c r="G122" s="1"/>
  <c r="H15"/>
  <c r="H19"/>
  <c r="H23"/>
  <c r="H29"/>
  <c r="H35"/>
  <c r="H41"/>
  <c r="H45"/>
  <c r="H51"/>
  <c r="H57"/>
  <c r="H63"/>
  <c r="H67"/>
  <c r="H73"/>
  <c r="H79"/>
  <c r="H85"/>
  <c r="H91"/>
  <c r="H97"/>
  <c r="H103"/>
  <c r="H107"/>
  <c r="H111"/>
  <c r="H115"/>
  <c r="H119"/>
  <c r="H125"/>
  <c r="H131"/>
  <c r="H137"/>
  <c r="H143"/>
  <c r="H148"/>
  <c r="H154"/>
  <c r="H160"/>
  <c r="H166"/>
  <c r="H172"/>
  <c r="H178"/>
  <c r="H184"/>
  <c r="H191"/>
  <c r="H197"/>
  <c r="H203"/>
  <c r="H207"/>
  <c r="H213"/>
  <c r="H220"/>
  <c r="H226"/>
  <c r="H232"/>
  <c r="H238"/>
  <c r="H239"/>
  <c r="H240"/>
  <c r="H243"/>
  <c r="H245"/>
  <c r="H247"/>
  <c r="H252"/>
  <c r="H257"/>
  <c r="F130"/>
  <c r="F129" s="1"/>
  <c r="F128" s="1"/>
  <c r="F127" s="1"/>
  <c r="F126" s="1"/>
  <c r="F124"/>
  <c r="F123" s="1"/>
  <c r="F122" s="1"/>
  <c r="F121" s="1"/>
  <c r="F120" s="1"/>
  <c r="G246"/>
  <c r="F246"/>
  <c r="G244"/>
  <c r="F244"/>
  <c r="H237" l="1"/>
  <c r="G241"/>
  <c r="G233" s="1"/>
  <c r="F241"/>
  <c r="H242"/>
  <c r="H122"/>
  <c r="H129"/>
  <c r="H123"/>
  <c r="H130"/>
  <c r="H124"/>
  <c r="G121"/>
  <c r="G128"/>
  <c r="G152"/>
  <c r="H246"/>
  <c r="H244"/>
  <c r="F233" l="1"/>
  <c r="F221" s="1"/>
  <c r="H241"/>
  <c r="H128"/>
  <c r="G127"/>
  <c r="G151"/>
  <c r="H121"/>
  <c r="G120"/>
  <c r="H120" s="1"/>
  <c r="G150" l="1"/>
  <c r="H127"/>
  <c r="G126"/>
  <c r="H126" s="1"/>
  <c r="H236"/>
  <c r="F234"/>
  <c r="G183"/>
  <c r="F183"/>
  <c r="F182" s="1"/>
  <c r="F181" s="1"/>
  <c r="F180" s="1"/>
  <c r="F179" s="1"/>
  <c r="G177"/>
  <c r="F177"/>
  <c r="F176" s="1"/>
  <c r="F175" s="1"/>
  <c r="F174" s="1"/>
  <c r="F173" s="1"/>
  <c r="G171"/>
  <c r="F171"/>
  <c r="F170" s="1"/>
  <c r="F169" s="1"/>
  <c r="F168" s="1"/>
  <c r="F167" s="1"/>
  <c r="G165"/>
  <c r="F165"/>
  <c r="F164" s="1"/>
  <c r="F163" s="1"/>
  <c r="F162" s="1"/>
  <c r="F161" s="1"/>
  <c r="G96"/>
  <c r="F96"/>
  <c r="F95" s="1"/>
  <c r="F94" s="1"/>
  <c r="F93" s="1"/>
  <c r="F92" s="1"/>
  <c r="G90"/>
  <c r="F90"/>
  <c r="F89" s="1"/>
  <c r="F88" s="1"/>
  <c r="F87" s="1"/>
  <c r="F86" s="1"/>
  <c r="G149" l="1"/>
  <c r="G234"/>
  <c r="H235"/>
  <c r="G182"/>
  <c r="H183"/>
  <c r="G176"/>
  <c r="H177"/>
  <c r="G170"/>
  <c r="H171"/>
  <c r="G164"/>
  <c r="H165"/>
  <c r="G95"/>
  <c r="H96"/>
  <c r="G89"/>
  <c r="H90"/>
  <c r="F153"/>
  <c r="F72"/>
  <c r="G136"/>
  <c r="F136"/>
  <c r="F135" s="1"/>
  <c r="F134" s="1"/>
  <c r="F133" s="1"/>
  <c r="F132" s="1"/>
  <c r="F256"/>
  <c r="F251"/>
  <c r="G196"/>
  <c r="F196"/>
  <c r="F195" s="1"/>
  <c r="F194" s="1"/>
  <c r="F193" s="1"/>
  <c r="F192" s="1"/>
  <c r="G190"/>
  <c r="F190"/>
  <c r="F189" s="1"/>
  <c r="F188" s="1"/>
  <c r="F187" s="1"/>
  <c r="F186" s="1"/>
  <c r="G28"/>
  <c r="F28"/>
  <c r="F27" s="1"/>
  <c r="F26" s="1"/>
  <c r="F25" s="1"/>
  <c r="F24" s="1"/>
  <c r="G219"/>
  <c r="F219"/>
  <c r="F218" s="1"/>
  <c r="F217" s="1"/>
  <c r="F216" s="1"/>
  <c r="F215" s="1"/>
  <c r="F214" s="1"/>
  <c r="F185" s="1"/>
  <c r="G231"/>
  <c r="F231"/>
  <c r="F230" s="1"/>
  <c r="G225"/>
  <c r="G250"/>
  <c r="F225"/>
  <c r="F224" s="1"/>
  <c r="F223" s="1"/>
  <c r="F222" s="1"/>
  <c r="G212"/>
  <c r="F212"/>
  <c r="F211" s="1"/>
  <c r="F210" s="1"/>
  <c r="F209" s="1"/>
  <c r="F208" s="1"/>
  <c r="G202"/>
  <c r="F202"/>
  <c r="G84"/>
  <c r="F84"/>
  <c r="F83" s="1"/>
  <c r="F82" s="1"/>
  <c r="F81" s="1"/>
  <c r="F80" s="1"/>
  <c r="G159"/>
  <c r="F159"/>
  <c r="F158" s="1"/>
  <c r="F157" s="1"/>
  <c r="F156" s="1"/>
  <c r="F155" s="1"/>
  <c r="G66"/>
  <c r="F66"/>
  <c r="F65" s="1"/>
  <c r="F64" s="1"/>
  <c r="G206"/>
  <c r="G201"/>
  <c r="G147"/>
  <c r="G142"/>
  <c r="G118"/>
  <c r="G114"/>
  <c r="G110"/>
  <c r="G106"/>
  <c r="G102"/>
  <c r="G78"/>
  <c r="G62"/>
  <c r="G56"/>
  <c r="G50"/>
  <c r="G44"/>
  <c r="G40"/>
  <c r="G34"/>
  <c r="G22"/>
  <c r="G18"/>
  <c r="G14"/>
  <c r="F14"/>
  <c r="F13" s="1"/>
  <c r="F12" s="1"/>
  <c r="F18"/>
  <c r="F17" s="1"/>
  <c r="F16" s="1"/>
  <c r="F22"/>
  <c r="F21" s="1"/>
  <c r="F20" s="1"/>
  <c r="F34"/>
  <c r="F33" s="1"/>
  <c r="F32" s="1"/>
  <c r="F31" s="1"/>
  <c r="F30" s="1"/>
  <c r="F40"/>
  <c r="F39" s="1"/>
  <c r="F38" s="1"/>
  <c r="F44"/>
  <c r="F43" s="1"/>
  <c r="F42" s="1"/>
  <c r="F50"/>
  <c r="F49" s="1"/>
  <c r="F48" s="1"/>
  <c r="F47" s="1"/>
  <c r="F46" s="1"/>
  <c r="F56"/>
  <c r="F55" s="1"/>
  <c r="F54" s="1"/>
  <c r="F53" s="1"/>
  <c r="F52" s="1"/>
  <c r="F62"/>
  <c r="F61" s="1"/>
  <c r="F60" s="1"/>
  <c r="F59" s="1"/>
  <c r="F58" s="1"/>
  <c r="F78"/>
  <c r="F76" s="1"/>
  <c r="F75" s="1"/>
  <c r="F74" s="1"/>
  <c r="F102"/>
  <c r="F101" s="1"/>
  <c r="F100" s="1"/>
  <c r="F106"/>
  <c r="F105" s="1"/>
  <c r="F104" s="1"/>
  <c r="F110"/>
  <c r="F109" s="1"/>
  <c r="F108" s="1"/>
  <c r="F114"/>
  <c r="F113" s="1"/>
  <c r="F112" s="1"/>
  <c r="F118"/>
  <c r="F117" s="1"/>
  <c r="F116" s="1"/>
  <c r="F142"/>
  <c r="F141" s="1"/>
  <c r="F140" s="1"/>
  <c r="F139" s="1"/>
  <c r="F138" s="1"/>
  <c r="F147"/>
  <c r="F146" s="1"/>
  <c r="F145" s="1"/>
  <c r="F144" s="1"/>
  <c r="F201"/>
  <c r="F200" s="1"/>
  <c r="F206"/>
  <c r="F205" s="1"/>
  <c r="F204" s="1"/>
  <c r="H234" l="1"/>
  <c r="H202"/>
  <c r="G105"/>
  <c r="H106"/>
  <c r="G218"/>
  <c r="H219"/>
  <c r="F255"/>
  <c r="H256"/>
  <c r="F152"/>
  <c r="H153"/>
  <c r="G101"/>
  <c r="H102"/>
  <c r="G117"/>
  <c r="H118"/>
  <c r="G158"/>
  <c r="H159"/>
  <c r="G249"/>
  <c r="F250"/>
  <c r="F249" s="1"/>
  <c r="F248" s="1"/>
  <c r="H251"/>
  <c r="F71"/>
  <c r="H72"/>
  <c r="G77"/>
  <c r="H78"/>
  <c r="G113"/>
  <c r="H114"/>
  <c r="G135"/>
  <c r="H136"/>
  <c r="G13"/>
  <c r="H14"/>
  <c r="G109"/>
  <c r="H110"/>
  <c r="G65"/>
  <c r="H66"/>
  <c r="G83"/>
  <c r="H84"/>
  <c r="G230"/>
  <c r="H231"/>
  <c r="G224"/>
  <c r="H225"/>
  <c r="G211"/>
  <c r="H212"/>
  <c r="G205"/>
  <c r="H206"/>
  <c r="G200"/>
  <c r="H200" s="1"/>
  <c r="H201"/>
  <c r="G195"/>
  <c r="H196"/>
  <c r="G189"/>
  <c r="H190"/>
  <c r="G181"/>
  <c r="H182"/>
  <c r="G175"/>
  <c r="H176"/>
  <c r="G169"/>
  <c r="H170"/>
  <c r="G163"/>
  <c r="H164"/>
  <c r="G146"/>
  <c r="H147"/>
  <c r="G141"/>
  <c r="H142"/>
  <c r="G94"/>
  <c r="H95"/>
  <c r="G88"/>
  <c r="H89"/>
  <c r="G61"/>
  <c r="H62"/>
  <c r="G55"/>
  <c r="H56"/>
  <c r="G49"/>
  <c r="H50"/>
  <c r="G43"/>
  <c r="H44"/>
  <c r="G39"/>
  <c r="H40"/>
  <c r="G33"/>
  <c r="H34"/>
  <c r="G27"/>
  <c r="H28"/>
  <c r="G21"/>
  <c r="H22"/>
  <c r="G17"/>
  <c r="H18"/>
  <c r="F199"/>
  <c r="F198" s="1"/>
  <c r="F77"/>
  <c r="F228"/>
  <c r="F227" s="1"/>
  <c r="F229"/>
  <c r="G76"/>
  <c r="F11"/>
  <c r="F10" s="1"/>
  <c r="F99"/>
  <c r="F98" s="1"/>
  <c r="F37"/>
  <c r="F36" s="1"/>
  <c r="G157" l="1"/>
  <c r="H158"/>
  <c r="G100"/>
  <c r="H101"/>
  <c r="F254"/>
  <c r="H255"/>
  <c r="G104"/>
  <c r="H104" s="1"/>
  <c r="H105"/>
  <c r="G75"/>
  <c r="H76"/>
  <c r="G82"/>
  <c r="H83"/>
  <c r="G108"/>
  <c r="H108" s="1"/>
  <c r="H109"/>
  <c r="G134"/>
  <c r="H135"/>
  <c r="H77"/>
  <c r="F70"/>
  <c r="H71"/>
  <c r="G248"/>
  <c r="H249"/>
  <c r="G116"/>
  <c r="H116" s="1"/>
  <c r="H117"/>
  <c r="F151"/>
  <c r="H152"/>
  <c r="G217"/>
  <c r="H218"/>
  <c r="G64"/>
  <c r="H64" s="1"/>
  <c r="H65"/>
  <c r="G12"/>
  <c r="H13"/>
  <c r="G112"/>
  <c r="H112" s="1"/>
  <c r="H113"/>
  <c r="H250"/>
  <c r="G229"/>
  <c r="H230"/>
  <c r="G223"/>
  <c r="H224"/>
  <c r="G210"/>
  <c r="H211"/>
  <c r="G204"/>
  <c r="H204" s="1"/>
  <c r="H205"/>
  <c r="G194"/>
  <c r="H195"/>
  <c r="G188"/>
  <c r="H189"/>
  <c r="G180"/>
  <c r="H181"/>
  <c r="G174"/>
  <c r="H175"/>
  <c r="G168"/>
  <c r="H169"/>
  <c r="G162"/>
  <c r="H163"/>
  <c r="G145"/>
  <c r="H146"/>
  <c r="G140"/>
  <c r="H141"/>
  <c r="G93"/>
  <c r="H94"/>
  <c r="G87"/>
  <c r="H88"/>
  <c r="G60"/>
  <c r="H61"/>
  <c r="G54"/>
  <c r="H55"/>
  <c r="G48"/>
  <c r="H49"/>
  <c r="G42"/>
  <c r="H42" s="1"/>
  <c r="H43"/>
  <c r="G38"/>
  <c r="G37" s="1"/>
  <c r="H39"/>
  <c r="G32"/>
  <c r="H33"/>
  <c r="G26"/>
  <c r="H27"/>
  <c r="G20"/>
  <c r="H20" s="1"/>
  <c r="H21"/>
  <c r="G16"/>
  <c r="H17"/>
  <c r="H12" l="1"/>
  <c r="G11"/>
  <c r="G74"/>
  <c r="H74" s="1"/>
  <c r="H75"/>
  <c r="F253"/>
  <c r="H254"/>
  <c r="G156"/>
  <c r="H157"/>
  <c r="G216"/>
  <c r="H217"/>
  <c r="F69"/>
  <c r="H70"/>
  <c r="G133"/>
  <c r="H134"/>
  <c r="G81"/>
  <c r="H82"/>
  <c r="H100"/>
  <c r="G99"/>
  <c r="F150"/>
  <c r="H151"/>
  <c r="H248"/>
  <c r="G228"/>
  <c r="H229"/>
  <c r="G222"/>
  <c r="H223"/>
  <c r="G209"/>
  <c r="H210"/>
  <c r="G199"/>
  <c r="G198" s="1"/>
  <c r="H198" s="1"/>
  <c r="G193"/>
  <c r="H194"/>
  <c r="G187"/>
  <c r="H188"/>
  <c r="G179"/>
  <c r="H179" s="1"/>
  <c r="H180"/>
  <c r="G173"/>
  <c r="H173" s="1"/>
  <c r="H174"/>
  <c r="G167"/>
  <c r="H167" s="1"/>
  <c r="H168"/>
  <c r="G161"/>
  <c r="H161" s="1"/>
  <c r="H162"/>
  <c r="G144"/>
  <c r="H144" s="1"/>
  <c r="H145"/>
  <c r="G139"/>
  <c r="H140"/>
  <c r="G92"/>
  <c r="H92" s="1"/>
  <c r="H93"/>
  <c r="G86"/>
  <c r="H86" s="1"/>
  <c r="H87"/>
  <c r="H60"/>
  <c r="G59"/>
  <c r="G53"/>
  <c r="H54"/>
  <c r="G47"/>
  <c r="H48"/>
  <c r="H38"/>
  <c r="G31"/>
  <c r="H32"/>
  <c r="G25"/>
  <c r="H26"/>
  <c r="H16"/>
  <c r="F149" l="1"/>
  <c r="H149" s="1"/>
  <c r="H150"/>
  <c r="G80"/>
  <c r="H80" s="1"/>
  <c r="H81"/>
  <c r="F68"/>
  <c r="H69"/>
  <c r="G155"/>
  <c r="H156"/>
  <c r="G132"/>
  <c r="H132" s="1"/>
  <c r="H133"/>
  <c r="G215"/>
  <c r="H216"/>
  <c r="H253"/>
  <c r="G98"/>
  <c r="H98" s="1"/>
  <c r="H99"/>
  <c r="H199"/>
  <c r="G227"/>
  <c r="H227" s="1"/>
  <c r="H228"/>
  <c r="H222"/>
  <c r="G208"/>
  <c r="H208" s="1"/>
  <c r="H209"/>
  <c r="G192"/>
  <c r="H192" s="1"/>
  <c r="H193"/>
  <c r="G186"/>
  <c r="H187"/>
  <c r="G138"/>
  <c r="H138" s="1"/>
  <c r="H139"/>
  <c r="G58"/>
  <c r="H58" s="1"/>
  <c r="H59"/>
  <c r="G52"/>
  <c r="H52" s="1"/>
  <c r="H53"/>
  <c r="G46"/>
  <c r="H46" s="1"/>
  <c r="H47"/>
  <c r="G36"/>
  <c r="H36" s="1"/>
  <c r="H37"/>
  <c r="G30"/>
  <c r="H30" s="1"/>
  <c r="H31"/>
  <c r="G24"/>
  <c r="H24" s="1"/>
  <c r="H25"/>
  <c r="G10"/>
  <c r="H11"/>
  <c r="G9" l="1"/>
  <c r="G221"/>
  <c r="H155"/>
  <c r="H68"/>
  <c r="F9"/>
  <c r="F258" s="1"/>
  <c r="G214"/>
  <c r="H215"/>
  <c r="H233"/>
  <c r="H186"/>
  <c r="H10"/>
  <c r="H214" l="1"/>
  <c r="G185"/>
  <c r="H185" s="1"/>
  <c r="H221"/>
  <c r="H9"/>
  <c r="G258" l="1"/>
  <c r="H258" s="1"/>
</calcChain>
</file>

<file path=xl/sharedStrings.xml><?xml version="1.0" encoding="utf-8"?>
<sst xmlns="http://schemas.openxmlformats.org/spreadsheetml/2006/main" count="958" uniqueCount="353">
  <si>
    <t xml:space="preserve"> Мероприятие «Обеспечение ведения бюджетного учета»</t>
  </si>
  <si>
    <t xml:space="preserve"> Мероприятие «Обеспечение деятельности административных комиссий»</t>
  </si>
  <si>
    <t>Мобилизационная и всевойскавая подготовка</t>
  </si>
  <si>
    <t xml:space="preserve"> Мероприятие «Передача полномочий»</t>
  </si>
  <si>
    <t>Средства на осуществление части полномочий местного значения из бюджетов поселений бюджету муниципального района в соответствии с заключенными соглашениями по вопросу местного значения</t>
  </si>
  <si>
    <t>Непрограммные расходы главы и органов местного  самоуправления</t>
  </si>
  <si>
    <t>Функционирование высшего должностного лица муниципального образования</t>
  </si>
  <si>
    <t>Глава муниципального образования</t>
  </si>
  <si>
    <t>Функционирование представительных органов местного самоуправления</t>
  </si>
  <si>
    <t>Осуществление первичного воинского учета на территориях, где отсутствуют военные комиссариаты</t>
  </si>
  <si>
    <t>0800</t>
  </si>
  <si>
    <t>2</t>
  </si>
  <si>
    <t>Раздел, подраздел</t>
  </si>
  <si>
    <t>0300</t>
  </si>
  <si>
    <t>0111</t>
  </si>
  <si>
    <t>800</t>
  </si>
  <si>
    <t>Всего</t>
  </si>
  <si>
    <t>0102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</si>
  <si>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</si>
  <si>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</si>
  <si>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Другие общегосударственные вопросы</t>
  </si>
  <si>
    <t>Культура</t>
  </si>
  <si>
    <t>0801</t>
  </si>
  <si>
    <t>200</t>
  </si>
  <si>
    <t>540</t>
  </si>
  <si>
    <t>500</t>
  </si>
  <si>
    <t>Дорожное хозяйство (дорожные фонды)</t>
  </si>
  <si>
    <t>№ строки</t>
  </si>
  <si>
    <t>Наименование главных распорядителей и наименование показателей бюджетной классификации</t>
  </si>
  <si>
    <t>Целевая статья</t>
  </si>
  <si>
    <t>1</t>
  </si>
  <si>
    <t>3</t>
  </si>
  <si>
    <t>4</t>
  </si>
  <si>
    <t>5</t>
  </si>
  <si>
    <t/>
  </si>
  <si>
    <t>0100</t>
  </si>
  <si>
    <t>0103</t>
  </si>
  <si>
    <t>0500</t>
  </si>
  <si>
    <t>Другие вопросы в области жилищно-коммунального хозяйства</t>
  </si>
  <si>
    <t>0505</t>
  </si>
  <si>
    <t>100</t>
  </si>
  <si>
    <t>110</t>
  </si>
  <si>
    <t>Иные межбюджетные трансферты</t>
  </si>
  <si>
    <t>240</t>
  </si>
  <si>
    <t>Вид расходов</t>
  </si>
  <si>
    <t>0409</t>
  </si>
  <si>
    <t>Межбюджетные трансферты</t>
  </si>
  <si>
    <t>1100</t>
  </si>
  <si>
    <t>0203</t>
  </si>
  <si>
    <t>Другие вопросы в области физической культуры и спорта</t>
  </si>
  <si>
    <t>1105</t>
  </si>
  <si>
    <t>0113</t>
  </si>
  <si>
    <t>0400</t>
  </si>
  <si>
    <t>120</t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</si>
  <si>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</si>
  <si>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</si>
  <si>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</si>
  <si>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</si>
  <si>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Расходы на выплаты персоналу казенных учреждений</t>
  </si>
  <si>
    <t>Руководство и управление в сфере установленных функций органов  местного самоуправления</t>
  </si>
  <si>
    <t xml:space="preserve">Обеспечение деятельности (оказание услуг) подведомственных учреждений </t>
  </si>
  <si>
    <t>НАЦИОНАЛЬНАЯ ЭКОНОМИКА</t>
  </si>
  <si>
    <t>НАЦИОНАЛЬНАЯ ОБОРОНА</t>
  </si>
  <si>
    <t>ЖИЛИЩНО-КОММУНАЛЬНОЕ ХОЗЯЙСТВО</t>
  </si>
  <si>
    <t>ФИЗИЧЕСКАЯ КУЛЬТУРА И СПОРТ</t>
  </si>
  <si>
    <t>НАЦИОНАЛЬНАЯ БЕЗОПАСНОСТЬ И ПРАВОХРАНИТЕЛЬНАЯ ДЕЯТЕЛЬНОСТЬ</t>
  </si>
  <si>
    <t>0310</t>
  </si>
  <si>
    <t xml:space="preserve"> Мероприятие «Содержание автомобильных дорог местного значения»</t>
  </si>
  <si>
    <t>Расходы на содержание автомобильных дорог общего пользования местного значения за счет средств дорожного фонда</t>
  </si>
  <si>
    <t>КУЛЬТУРА,КИНЕМАТОГРАФИЯ</t>
  </si>
  <si>
    <t>Расходы на выплаты персоналу государственных (муниципальных) органов</t>
  </si>
  <si>
    <t>Уплата налогов, сборов и иных платежей</t>
  </si>
  <si>
    <t>850</t>
  </si>
  <si>
    <t xml:space="preserve"> Мероприятие «Руководство и управление программой »</t>
  </si>
  <si>
    <t>Обеспечение деятельности подведомственных учреждений</t>
  </si>
  <si>
    <t>Благоустройство</t>
  </si>
  <si>
    <t>0503</t>
  </si>
  <si>
    <t>0100000000</t>
  </si>
  <si>
    <t>0100000190</t>
  </si>
  <si>
    <t>0100010210</t>
  </si>
  <si>
    <t>0100000590</t>
  </si>
  <si>
    <t>0100051180</t>
  </si>
  <si>
    <t>0100080010</t>
  </si>
  <si>
    <t>0100085080</t>
  </si>
  <si>
    <t>0100087220</t>
  </si>
  <si>
    <t>0200000000</t>
  </si>
  <si>
    <t>0200080030</t>
  </si>
  <si>
    <t>8700000000</t>
  </si>
  <si>
    <t>8720000000</t>
  </si>
  <si>
    <t>8720000190</t>
  </si>
  <si>
    <t>Резервные фонды исполнительных органов государственной власти местных администраций  в рамках непрограмных расходов</t>
  </si>
  <si>
    <t>Резервные фонды</t>
  </si>
  <si>
    <t>870</t>
  </si>
  <si>
    <t>Резервные средства</t>
  </si>
  <si>
    <t>0100075140</t>
  </si>
  <si>
    <t>8730080310</t>
  </si>
  <si>
    <t>0200</t>
  </si>
  <si>
    <t>Закупка товаров, работ и услуг для обеспечения  государственных (муниципальных) нужд</t>
  </si>
  <si>
    <t>Защита населения и территорий от чрезвычайных ситуаций природного и техногенного характера, гражданская оборона</t>
  </si>
  <si>
    <t>0300082380</t>
  </si>
  <si>
    <t>0300000000</t>
  </si>
  <si>
    <t>0200010210</t>
  </si>
  <si>
    <t xml:space="preserve"> Мероприятие «Распространение среди населения плакатов, буклетов, памяток, листовок в области противодействия терроризму и экстримизму".</t>
  </si>
  <si>
    <t>8710000110</t>
  </si>
  <si>
    <t xml:space="preserve"> Мероприятие «Обеспечение первичного воинского учета граждан»</t>
  </si>
  <si>
    <t xml:space="preserve"> Мероприятие «Организация общественных и временных работ, другие вопросы в области жилищно-коммунального хозяйства»</t>
  </si>
  <si>
    <t>Софинансирование на проведение акарицидных обработок мест массового отдыха</t>
  </si>
  <si>
    <t>0100095550</t>
  </si>
  <si>
    <t>Закупка товаров, работ и услуг для обечения государственных (муниципальных) нужд</t>
  </si>
  <si>
    <t>ЗРАВООХРАНЕНИЕ</t>
  </si>
  <si>
    <t>0900</t>
  </si>
  <si>
    <t>Другие вопросы в области здравоохранения</t>
  </si>
  <si>
    <t>0909</t>
  </si>
  <si>
    <t>0100075550</t>
  </si>
  <si>
    <t>Общегосударственные вопросы</t>
  </si>
  <si>
    <t>Обеспечение противопожарной безопасности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</si>
  <si>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</si>
  <si>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Мобилизационная и вневойсковая подготовка</t>
  </si>
  <si>
    <t>Мероприятие "Организация и проведение акарицидных обработок мест массового отдыха населения"</t>
  </si>
  <si>
    <t>Проведение акарицидных обработок мест массового отдыха населения</t>
  </si>
  <si>
    <t xml:space="preserve"> Мероприятие «Содержание, ремонт и обслуживание автомобиля»</t>
  </si>
  <si>
    <t>0200074120</t>
  </si>
  <si>
    <t>0200094120</t>
  </si>
  <si>
    <t>Обеспечение пожарной безопасности на территории поселения</t>
  </si>
  <si>
    <t>8730000000</t>
  </si>
  <si>
    <t>Функционирование органов местного самоуправления</t>
  </si>
  <si>
    <t>Охрана объектов растительного и животного мира и среды их обитания</t>
  </si>
  <si>
    <t>ОХРАНА ОКРУЖАЮЩЕЙ СРЕДЫ</t>
  </si>
  <si>
    <t>Мероприятия по сбору, обезвреживанию, вывозу отходов, информационному обеспечению населения в области обращения с отходами</t>
  </si>
  <si>
    <t>Мероприятие «Приобретение противопожарного инвентаря (огнетушители, перезарядка огнетушителей, пожарные рукава, головки, гайки, стволы, лопата штыковая, лопата совковая, багор, ведро)»</t>
  </si>
  <si>
    <t>Мероприятие "Участие в организации деятельности по сбору (в том числе раздельному сбору и транспортированию твердых комунальных отходов"</t>
  </si>
  <si>
    <t>Иные закупки товаров, работ и услуг для государственных (муниципальных) нужд</t>
  </si>
  <si>
    <t>Расходы на выплату персоналу казенных учреждений</t>
  </si>
  <si>
    <t>Расходы на частичное возмещение (финансирование) расходов на выплаты, обеспечивающие уровень заработной платы работников бюджетной сферы не ниже размера минимальной заработной платы, установленного в Красноярском крае</t>
  </si>
  <si>
    <t>0100075080</t>
  </si>
  <si>
    <t>Иные межбюджетные трансферты на содержания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Красноярскогокрая</t>
  </si>
  <si>
    <t>Софинансирование иных межбюджетных трансфертов на содержания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Красноярскогокрая</t>
  </si>
  <si>
    <t>Субвенции на выполнения государственных полномочий по созданию и обеспечению деятельности административных комиссий</t>
  </si>
  <si>
    <t>Иные межбюджетные трансферты на обеспечение первичных мер  безопасности</t>
  </si>
  <si>
    <t>Софинансирование иных межбюджетных трансфертов на обеспечение первичных мер  безопасности</t>
  </si>
  <si>
    <t>0100076410</t>
  </si>
  <si>
    <t>0100077450</t>
  </si>
  <si>
    <t>Иные межбюджетные трансферты за содействие развитию налогового потенциала</t>
  </si>
  <si>
    <t>0100095080</t>
  </si>
  <si>
    <t>Софинансирование субсидии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</si>
  <si>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0100096410</t>
  </si>
  <si>
    <t>Софинансирование из внебюджетных источников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</si>
  <si>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0100096420</t>
  </si>
  <si>
    <t>0100096430</t>
  </si>
  <si>
    <t>Иные межбюджетные трансферты на обустройство участков улично-дорожной сети вблизи образовательных организаций для обеспечения безопасности дорожного движения</t>
  </si>
  <si>
    <t>8730010360</t>
  </si>
  <si>
    <t xml:space="preserve">Обеспечение пожарной безопасности </t>
  </si>
  <si>
    <t>Национальная безопасность и правоохранительная деятельность</t>
  </si>
  <si>
    <t xml:space="preserve"> </t>
  </si>
  <si>
    <t>0100080120</t>
  </si>
  <si>
    <t>Изготовление технической документации на обьекты капитального строительства</t>
  </si>
  <si>
    <t>0412</t>
  </si>
  <si>
    <t>Другие вопросы в области национальной экономики</t>
  </si>
  <si>
    <t>Повышение эффективного использования муниципального имущества и земельных ресурсов</t>
  </si>
  <si>
    <t>0100080130</t>
  </si>
  <si>
    <t>Расход по ЛС</t>
  </si>
  <si>
    <t>% исп.</t>
  </si>
  <si>
    <t>Иные межбюджетные трансферты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</si>
  <si>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Иные межбюджетные трансфертына частичное финансирование (возмещение) расходов на повышение с 1 июня 2020  года оплаты труда отдельным категориям работников бюджетной сферы Красноярского края</t>
  </si>
  <si>
    <t xml:space="preserve"> Приложение № 4</t>
  </si>
  <si>
    <t>Мероприятие "Обеспечение изготовления технической документации на объекты недвижимого имущества, формирование земельных участков для решения вопросов местного значения"</t>
  </si>
  <si>
    <t>Мероприятие ""Обеспечение изготовления технической документации на объекты недвижимого имущества, формирование земельных участков для решения вопросов местного значения"</t>
  </si>
  <si>
    <t xml:space="preserve">Муниципальная программа"Обеспечение жизнедеятельности территории Краснозаводского сельсовета" 
</t>
  </si>
  <si>
    <t xml:space="preserve">Муниципальная программа"По профилактике терроризма и экстремизма, а также минимизации и (или) ликвидации последствий проявлений терроризма и экстримизма на территории Краснозаводского сельсовета" </t>
  </si>
  <si>
    <t xml:space="preserve"> к Решению Краснозаводского сельского Совета депутатов</t>
  </si>
  <si>
    <t xml:space="preserve">Исполнение расходов бюджета  по целевым статьям (муниципальным программам Краснозаводского сельсовета и непрограммным </t>
  </si>
  <si>
    <t>направлениям деятельности), и непрограммным направлениям деятельности), группам  и подгруппам видов расходов,   разделам, подразделам классификации расходов  в 2021 году</t>
  </si>
  <si>
    <t>Мероприятие "Обслуживание уличного освещения, осуществление мероприятий по благоустройству территории Краснозаводского сельсовета"</t>
  </si>
  <si>
    <t xml:space="preserve"> Мероприятие «Обслуживание уличного освещения, осуществление мероприятий по благоустройству территории Краснозаводского сельсовета»</t>
  </si>
  <si>
    <t xml:space="preserve">Муниципальная программа"Обеспечение первичных мер пожарной безопасности в границах населенных пунктов Краснозаводского сельсовета" </t>
  </si>
  <si>
    <t>Доплаты к пенсиям, дополнительное пенсионное обеспечение</t>
  </si>
  <si>
    <t>Социальное обеспечение и иные выплаты населению</t>
  </si>
  <si>
    <t>Публичные нормативные социальные выплаты гражданам</t>
  </si>
  <si>
    <t>СОЦИАЛЬНАЯ ПОЛИТИКА</t>
  </si>
  <si>
    <t>Пенсионное обеспечение</t>
  </si>
  <si>
    <t>8730080320</t>
  </si>
  <si>
    <t>300</t>
  </si>
  <si>
    <t>310</t>
  </si>
  <si>
    <t>1000</t>
  </si>
  <si>
    <t>1001</t>
  </si>
  <si>
    <t>Ассигнования 2021 год</t>
  </si>
  <si>
    <t>0100085070</t>
  </si>
  <si>
    <t>8730027240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</si>
  <si>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</si>
  <si>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</si>
  <si>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</si>
  <si>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</si>
  <si>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</si>
  <si>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</si>
  <si>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</si>
  <si>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</si>
  <si>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</si>
  <si>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</si>
  <si>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</si>
  <si>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</si>
  <si>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</si>
  <si>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</si>
  <si>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</si>
  <si>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</si>
  <si>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</si>
  <si>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</si>
  <si>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</si>
  <si>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</si>
  <si>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</si>
  <si>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</si>
  <si>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</si>
  <si>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</si>
  <si>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</si>
  <si>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</si>
  <si>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</si>
  <si>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</si>
  <si>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</si>
  <si>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</si>
  <si>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</si>
  <si>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</si>
  <si>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</si>
  <si>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</si>
  <si>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</si>
  <si>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</si>
  <si>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</si>
  <si>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</si>
  <si>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</si>
  <si>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61</t>
  </si>
  <si>
    <t>62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</si>
  <si>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</si>
  <si>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</si>
  <si>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</si>
  <si>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</si>
  <si>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</si>
  <si>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</si>
  <si>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</si>
  <si>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</si>
  <si>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</si>
  <si>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</si>
  <si>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</si>
  <si>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</si>
  <si>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</si>
  <si>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</si>
  <si>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</si>
  <si>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</si>
  <si>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</si>
  <si>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</si>
  <si>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</si>
  <si>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</si>
  <si>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</si>
  <si>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</si>
  <si>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</si>
  <si>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</si>
  <si>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</si>
  <si>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</si>
  <si>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</si>
  <si>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</si>
  <si>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</si>
  <si>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</si>
  <si>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</si>
  <si>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</si>
  <si>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</si>
  <si>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</si>
  <si>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</si>
  <si>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99</t>
  </si>
  <si>
    <t>101</t>
  </si>
  <si>
    <t>102</t>
  </si>
  <si>
    <t>103</t>
  </si>
  <si>
    <t>104</t>
  </si>
  <si>
    <t>105</t>
  </si>
  <si>
    <t>106</t>
  </si>
  <si>
    <t>107</t>
  </si>
  <si>
    <t>108</t>
  </si>
  <si>
    <t>109</t>
  </si>
  <si>
    <t>111</t>
  </si>
  <si>
    <t>112</t>
  </si>
  <si>
    <t>113</t>
  </si>
  <si>
    <t>114</t>
  </si>
  <si>
    <t>115</t>
  </si>
  <si>
    <t>116</t>
  </si>
  <si>
    <t>117</t>
  </si>
  <si>
    <t>118</t>
  </si>
  <si>
    <t>119</t>
  </si>
  <si>
    <t>121</t>
  </si>
  <si>
    <t>122</t>
  </si>
  <si>
    <t>123</t>
  </si>
  <si>
    <t>124</t>
  </si>
  <si>
    <t>125</t>
  </si>
  <si>
    <t>126</t>
  </si>
  <si>
    <t>127</t>
  </si>
  <si>
    <t>128</t>
  </si>
  <si>
    <t>129</t>
  </si>
  <si>
    <t>130</t>
  </si>
  <si>
    <t>131</t>
  </si>
  <si>
    <t>132</t>
  </si>
  <si>
    <t>133</t>
  </si>
  <si>
    <t>134</t>
  </si>
  <si>
    <t>135</t>
  </si>
  <si>
    <t>136</t>
  </si>
  <si>
    <t>137</t>
  </si>
  <si>
    <t>138</t>
  </si>
  <si>
    <t>139</t>
  </si>
  <si>
    <t>140</t>
  </si>
  <si>
    <t>141</t>
  </si>
  <si>
    <t>142</t>
  </si>
  <si>
    <t>143</t>
  </si>
  <si>
    <t>144</t>
  </si>
  <si>
    <t>145</t>
  </si>
  <si>
    <t>146</t>
  </si>
  <si>
    <t>147</t>
  </si>
  <si>
    <t>148</t>
  </si>
  <si>
    <t>149</t>
  </si>
  <si>
    <t>150</t>
  </si>
  <si>
    <t>151</t>
  </si>
  <si>
    <t>152</t>
  </si>
  <si>
    <t>153</t>
  </si>
  <si>
    <t>154</t>
  </si>
  <si>
    <t>155</t>
  </si>
  <si>
    <t>156</t>
  </si>
  <si>
    <t>157</t>
  </si>
  <si>
    <t>158</t>
  </si>
  <si>
    <t>159</t>
  </si>
  <si>
    <t>160</t>
  </si>
  <si>
    <t>161</t>
  </si>
  <si>
    <t>162</t>
  </si>
  <si>
    <t>163</t>
  </si>
  <si>
    <t>164</t>
  </si>
  <si>
    <t>165</t>
  </si>
  <si>
    <t>166</t>
  </si>
  <si>
    <t>167</t>
  </si>
  <si>
    <t>168</t>
  </si>
  <si>
    <t>169</t>
  </si>
  <si>
    <t>170</t>
  </si>
  <si>
    <t>171</t>
  </si>
  <si>
    <t>172</t>
  </si>
  <si>
    <t>173</t>
  </si>
  <si>
    <t>174</t>
  </si>
  <si>
    <t>175</t>
  </si>
  <si>
    <t>176</t>
  </si>
  <si>
    <t>177</t>
  </si>
  <si>
    <t>178</t>
  </si>
  <si>
    <t>179</t>
  </si>
  <si>
    <t>180</t>
  </si>
  <si>
    <t>181</t>
  </si>
  <si>
    <t>182</t>
  </si>
  <si>
    <t>183</t>
  </si>
  <si>
    <t>184</t>
  </si>
  <si>
    <t>185</t>
  </si>
  <si>
    <t>186</t>
  </si>
  <si>
    <t>187</t>
  </si>
  <si>
    <t>188</t>
  </si>
  <si>
    <t>189</t>
  </si>
  <si>
    <t>от    19.05.2022 № 20-84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</si>
</sst>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6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8"/>
      <name val="Arial Cyr"/>
      <charset val="204"/>
    </font>
    <font>
      <sz val="12"/>
      <name val="Arial Cyr"/>
      <charset val="204"/>
    </font>
    <font>
      <sz val="10"/>
      <name val="Arial"/>
      <family val="2"/>
    </font>
    <font>
      <b/>
      <sz val="10"/>
      <name val="Times New Roman"/>
      <family val="1"/>
      <charset val="204"/>
    </font>
    <font>
      <u/>
      <sz val="10"/>
      <name val="Times New Roman"/>
      <family val="1"/>
      <charset val="204"/>
    </font>
    <font>
      <sz val="8"/>
      <color indexed="8"/>
      <name val="Calibri"/>
      <family val="2"/>
      <charset val="204"/>
    </font>
    <font>
      <b/>
      <sz val="10"/>
      <name val="Arial Cyr"/>
      <charset val="204"/>
    </font>
    <font>
      <sz val="10"/>
      <color indexed="26"/>
      <name val="Arial Cyr"/>
      <charset val="204"/>
    </font>
    <font>
      <sz val="12"/>
      <color indexed="26"/>
      <name val="Arial Cyr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26"/>
      <name val="Arial Cyr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indexed="64"/>
      </bottom>
      <diagonal/>
    </border>
  </borders>
  <cellStyleXfs count="3">
    <xf numFmtId="0" fontId="0" fillId="0" borderId="0"/>
    <xf numFmtId="0" fontId="8" fillId="0" borderId="0"/>
    <xf numFmtId="0" fontId="5" fillId="0" borderId="0"/>
  </cellStyleXfs>
  <cellXfs count="72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4" fillId="0" borderId="0" xfId="0" applyFont="1" applyFill="1"/>
    <xf numFmtId="0" fontId="1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Font="1" applyFill="1"/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center" vertical="top" wrapText="1"/>
    </xf>
    <xf numFmtId="0" fontId="10" fillId="0" borderId="0" xfId="0" applyFont="1" applyFill="1" applyAlignment="1"/>
    <xf numFmtId="0" fontId="11" fillId="0" borderId="0" xfId="0" applyFont="1" applyFill="1" applyAlignment="1"/>
    <xf numFmtId="0" fontId="0" fillId="0" borderId="0" xfId="0" applyFont="1" applyFill="1"/>
    <xf numFmtId="164" fontId="1" fillId="0" borderId="0" xfId="0" applyNumberFormat="1" applyFont="1" applyFill="1"/>
    <xf numFmtId="0" fontId="9" fillId="0" borderId="0" xfId="0" applyFont="1" applyFill="1"/>
    <xf numFmtId="0" fontId="9" fillId="2" borderId="0" xfId="0" applyFont="1" applyFill="1"/>
    <xf numFmtId="165" fontId="9" fillId="0" borderId="0" xfId="0" applyNumberFormat="1" applyFont="1" applyFill="1"/>
    <xf numFmtId="49" fontId="2" fillId="0" borderId="0" xfId="0" applyNumberFormat="1" applyFont="1" applyFill="1"/>
    <xf numFmtId="49" fontId="7" fillId="0" borderId="0" xfId="0" applyNumberFormat="1" applyFont="1" applyFill="1"/>
    <xf numFmtId="164" fontId="6" fillId="0" borderId="1" xfId="0" applyNumberFormat="1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horizontal="left" vertical="top" wrapText="1"/>
    </xf>
    <xf numFmtId="49" fontId="2" fillId="0" borderId="1" xfId="0" applyNumberFormat="1" applyFont="1" applyFill="1" applyBorder="1" applyAlignment="1">
      <alignment horizontal="center"/>
    </xf>
    <xf numFmtId="0" fontId="1" fillId="3" borderId="0" xfId="0" applyFont="1" applyFill="1"/>
    <xf numFmtId="0" fontId="9" fillId="3" borderId="0" xfId="0" applyFont="1" applyFill="1"/>
    <xf numFmtId="0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 wrapText="1"/>
    </xf>
    <xf numFmtId="164" fontId="13" fillId="0" borderId="1" xfId="0" applyNumberFormat="1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top" wrapText="1"/>
    </xf>
    <xf numFmtId="0" fontId="14" fillId="0" borderId="1" xfId="0" applyFont="1" applyFill="1" applyBorder="1" applyAlignment="1"/>
    <xf numFmtId="49" fontId="12" fillId="0" borderId="1" xfId="0" applyNumberFormat="1" applyFont="1" applyFill="1" applyBorder="1" applyAlignment="1">
      <alignment horizontal="left" vertical="top" wrapText="1"/>
    </xf>
    <xf numFmtId="49" fontId="12" fillId="0" borderId="1" xfId="0" applyNumberFormat="1" applyFont="1" applyFill="1" applyBorder="1" applyAlignment="1">
      <alignment horizontal="center" vertical="top" wrapText="1"/>
    </xf>
    <xf numFmtId="165" fontId="12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vertical="top" wrapText="1"/>
    </xf>
    <xf numFmtId="165" fontId="13" fillId="0" borderId="1" xfId="0" applyNumberFormat="1" applyFont="1" applyFill="1" applyBorder="1" applyAlignment="1">
      <alignment vertical="top" wrapText="1"/>
    </xf>
    <xf numFmtId="2" fontId="13" fillId="0" borderId="1" xfId="0" applyNumberFormat="1" applyFont="1" applyFill="1" applyBorder="1" applyAlignment="1">
      <alignment vertical="top" wrapText="1"/>
    </xf>
    <xf numFmtId="0" fontId="13" fillId="0" borderId="1" xfId="0" applyNumberFormat="1" applyFont="1" applyFill="1" applyBorder="1" applyAlignment="1">
      <alignment vertical="top" wrapText="1"/>
    </xf>
    <xf numFmtId="49" fontId="13" fillId="0" borderId="1" xfId="0" applyNumberFormat="1" applyFont="1" applyFill="1" applyBorder="1" applyAlignment="1">
      <alignment horizontal="left" vertical="top" wrapText="1"/>
    </xf>
    <xf numFmtId="49" fontId="13" fillId="0" borderId="3" xfId="0" applyNumberFormat="1" applyFont="1" applyFill="1" applyBorder="1" applyAlignment="1">
      <alignment horizontal="left" vertical="top" wrapText="1"/>
    </xf>
    <xf numFmtId="2" fontId="12" fillId="0" borderId="1" xfId="0" applyNumberFormat="1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vertical="top" wrapText="1"/>
    </xf>
    <xf numFmtId="49" fontId="13" fillId="0" borderId="2" xfId="0" applyNumberFormat="1" applyFont="1" applyFill="1" applyBorder="1" applyAlignment="1">
      <alignment vertical="top" wrapText="1"/>
    </xf>
    <xf numFmtId="164" fontId="12" fillId="0" borderId="1" xfId="0" applyNumberFormat="1" applyFont="1" applyFill="1" applyBorder="1" applyAlignment="1">
      <alignment vertical="top" wrapText="1"/>
    </xf>
    <xf numFmtId="2" fontId="13" fillId="0" borderId="2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vertical="top" wrapText="1"/>
    </xf>
    <xf numFmtId="0" fontId="12" fillId="0" borderId="1" xfId="0" applyFont="1" applyFill="1" applyBorder="1" applyAlignment="1">
      <alignment vertical="top" wrapText="1"/>
    </xf>
    <xf numFmtId="49" fontId="12" fillId="0" borderId="2" xfId="0" applyNumberFormat="1" applyFont="1" applyFill="1" applyBorder="1" applyAlignment="1">
      <alignment horizontal="left" vertical="top" wrapText="1"/>
    </xf>
    <xf numFmtId="0" fontId="12" fillId="0" borderId="2" xfId="0" applyNumberFormat="1" applyFont="1" applyFill="1" applyBorder="1" applyAlignment="1">
      <alignment vertical="top" wrapText="1"/>
    </xf>
    <xf numFmtId="0" fontId="13" fillId="0" borderId="2" xfId="0" applyNumberFormat="1" applyFont="1" applyFill="1" applyBorder="1" applyAlignment="1">
      <alignment vertical="top" wrapText="1"/>
    </xf>
    <xf numFmtId="0" fontId="15" fillId="0" borderId="4" xfId="0" applyNumberFormat="1" applyFont="1" applyFill="1" applyBorder="1" applyAlignment="1">
      <alignment horizontal="left" vertical="top" wrapText="1"/>
    </xf>
    <xf numFmtId="0" fontId="12" fillId="0" borderId="1" xfId="0" applyNumberFormat="1" applyFont="1" applyFill="1" applyBorder="1" applyAlignment="1">
      <alignment horizontal="left" vertical="top" wrapText="1"/>
    </xf>
    <xf numFmtId="49" fontId="13" fillId="0" borderId="1" xfId="0" applyNumberFormat="1" applyFont="1" applyFill="1" applyBorder="1" applyAlignment="1">
      <alignment horizontal="center" wrapText="1"/>
    </xf>
    <xf numFmtId="49" fontId="13" fillId="0" borderId="0" xfId="0" applyNumberFormat="1" applyFont="1" applyFill="1" applyAlignment="1">
      <alignment horizontal="center" vertical="top"/>
    </xf>
    <xf numFmtId="0" fontId="13" fillId="0" borderId="0" xfId="0" applyNumberFormat="1" applyFont="1" applyFill="1"/>
    <xf numFmtId="49" fontId="13" fillId="0" borderId="0" xfId="0" applyNumberFormat="1" applyFont="1" applyFill="1" applyAlignment="1">
      <alignment horizontal="center"/>
    </xf>
    <xf numFmtId="0" fontId="13" fillId="0" borderId="0" xfId="0" applyFont="1" applyFill="1"/>
    <xf numFmtId="0" fontId="14" fillId="0" borderId="0" xfId="0" applyFont="1" applyFill="1" applyAlignment="1"/>
    <xf numFmtId="0" fontId="0" fillId="0" borderId="0" xfId="0" applyFill="1"/>
    <xf numFmtId="49" fontId="13" fillId="4" borderId="1" xfId="0" applyNumberFormat="1" applyFont="1" applyFill="1" applyBorder="1" applyAlignment="1">
      <alignment horizontal="center" vertical="top" wrapText="1"/>
    </xf>
    <xf numFmtId="49" fontId="12" fillId="4" borderId="2" xfId="0" applyNumberFormat="1" applyFont="1" applyFill="1" applyBorder="1" applyAlignment="1">
      <alignment vertical="top" wrapText="1"/>
    </xf>
    <xf numFmtId="49" fontId="6" fillId="4" borderId="1" xfId="0" applyNumberFormat="1" applyFont="1" applyFill="1" applyBorder="1" applyAlignment="1">
      <alignment horizontal="center" vertical="top" wrapText="1"/>
    </xf>
    <xf numFmtId="49" fontId="12" fillId="4" borderId="1" xfId="0" applyNumberFormat="1" applyFont="1" applyFill="1" applyBorder="1" applyAlignment="1">
      <alignment horizontal="center" vertical="top" wrapText="1"/>
    </xf>
    <xf numFmtId="165" fontId="12" fillId="4" borderId="1" xfId="0" applyNumberFormat="1" applyFont="1" applyFill="1" applyBorder="1" applyAlignment="1">
      <alignment vertical="top" wrapText="1"/>
    </xf>
    <xf numFmtId="0" fontId="1" fillId="4" borderId="0" xfId="0" applyFont="1" applyFill="1"/>
    <xf numFmtId="49" fontId="2" fillId="2" borderId="2" xfId="0" applyNumberFormat="1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top" wrapText="1"/>
    </xf>
    <xf numFmtId="165" fontId="13" fillId="4" borderId="1" xfId="0" applyNumberFormat="1" applyFont="1" applyFill="1" applyBorder="1" applyAlignment="1">
      <alignment vertical="top" wrapText="1"/>
    </xf>
    <xf numFmtId="165" fontId="13" fillId="4" borderId="1" xfId="0" applyNumberFormat="1" applyFont="1" applyFill="1" applyBorder="1" applyAlignment="1">
      <alignment horizontal="right" vertical="top" wrapText="1"/>
    </xf>
    <xf numFmtId="0" fontId="13" fillId="0" borderId="0" xfId="0" applyFont="1" applyFill="1" applyAlignment="1">
      <alignment horizontal="left"/>
    </xf>
    <xf numFmtId="0" fontId="6" fillId="0" borderId="5" xfId="0" applyFont="1" applyFill="1" applyBorder="1" applyAlignment="1">
      <alignment horizontal="center"/>
    </xf>
    <xf numFmtId="0" fontId="13" fillId="0" borderId="0" xfId="1" applyFont="1" applyFill="1" applyAlignment="1">
      <alignment horizontal="left" wrapText="1"/>
    </xf>
    <xf numFmtId="0" fontId="2" fillId="4" borderId="0" xfId="2" applyFont="1" applyFill="1" applyAlignment="1">
      <alignment horizontal="left" vertical="top"/>
    </xf>
    <xf numFmtId="0" fontId="6" fillId="0" borderId="0" xfId="0" applyFont="1" applyFill="1" applyAlignment="1">
      <alignment horizontal="center" vertical="top" wrapText="1"/>
    </xf>
    <xf numFmtId="49" fontId="6" fillId="0" borderId="0" xfId="0" applyNumberFormat="1" applyFont="1" applyFill="1" applyAlignment="1">
      <alignment horizontal="center" vertical="top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68"/>
  <sheetViews>
    <sheetView tabSelected="1" view="pageBreakPreview" zoomScaleNormal="100" zoomScaleSheetLayoutView="100" workbookViewId="0">
      <selection activeCell="Q2" sqref="Q2"/>
    </sheetView>
  </sheetViews>
  <sheetFormatPr defaultColWidth="9.109375" defaultRowHeight="13.8"/>
  <cols>
    <col min="1" max="1" width="4.33203125" style="4" customWidth="1"/>
    <col min="2" max="2" width="70.109375" style="51" customWidth="1"/>
    <col min="3" max="3" width="10.88671875" style="1" customWidth="1"/>
    <col min="4" max="4" width="6.33203125" style="1" customWidth="1"/>
    <col min="5" max="5" width="5.5546875" style="1" customWidth="1"/>
    <col min="6" max="6" width="8.44140625" style="5" bestFit="1" customWidth="1"/>
    <col min="7" max="7" width="9" style="9" bestFit="1" customWidth="1"/>
    <col min="8" max="8" width="10.6640625" style="9" customWidth="1"/>
    <col min="9" max="16384" width="9.109375" style="3"/>
  </cols>
  <sheetData>
    <row r="1" spans="1:10" ht="21.75" customHeight="1">
      <c r="D1" s="16"/>
      <c r="E1" s="66" t="s">
        <v>164</v>
      </c>
      <c r="F1" s="66"/>
      <c r="G1" s="66"/>
    </row>
    <row r="2" spans="1:10" ht="33" customHeight="1">
      <c r="E2" s="68" t="s">
        <v>169</v>
      </c>
      <c r="F2" s="68"/>
      <c r="G2" s="68"/>
      <c r="H2" s="68"/>
    </row>
    <row r="3" spans="1:10" ht="36.75" customHeight="1">
      <c r="D3" s="17"/>
      <c r="E3" s="69" t="s">
        <v>352</v>
      </c>
      <c r="F3" s="69"/>
      <c r="G3" s="69"/>
    </row>
    <row r="4" spans="1:10" ht="16.5" customHeight="1">
      <c r="A4" s="71" t="s">
        <v>170</v>
      </c>
      <c r="B4" s="71"/>
      <c r="C4" s="71"/>
      <c r="D4" s="71"/>
      <c r="E4" s="71"/>
      <c r="F4" s="71"/>
      <c r="G4" s="71"/>
      <c r="H4" s="71"/>
    </row>
    <row r="5" spans="1:10" s="2" customFormat="1" ht="41.25" customHeight="1">
      <c r="A5" s="70" t="s">
        <v>171</v>
      </c>
      <c r="B5" s="70"/>
      <c r="C5" s="70"/>
      <c r="D5" s="70"/>
      <c r="E5" s="70"/>
      <c r="F5" s="70"/>
      <c r="G5" s="70"/>
      <c r="H5" s="70"/>
    </row>
    <row r="6" spans="1:10" s="2" customFormat="1" ht="0.75" customHeight="1">
      <c r="A6" s="67"/>
      <c r="B6" s="67"/>
      <c r="C6" s="67"/>
      <c r="D6" s="67"/>
      <c r="E6" s="67"/>
      <c r="F6" s="67"/>
      <c r="G6" s="10"/>
      <c r="H6" s="10"/>
    </row>
    <row r="7" spans="1:10" ht="55.2">
      <c r="A7" s="23" t="s">
        <v>27</v>
      </c>
      <c r="B7" s="23" t="s">
        <v>28</v>
      </c>
      <c r="C7" s="6" t="s">
        <v>29</v>
      </c>
      <c r="D7" s="24" t="s">
        <v>44</v>
      </c>
      <c r="E7" s="24" t="s">
        <v>12</v>
      </c>
      <c r="F7" s="25" t="s">
        <v>185</v>
      </c>
      <c r="G7" s="25" t="s">
        <v>160</v>
      </c>
      <c r="H7" s="25" t="s">
        <v>161</v>
      </c>
    </row>
    <row r="8" spans="1:10">
      <c r="A8" s="26"/>
      <c r="B8" s="24" t="s">
        <v>30</v>
      </c>
      <c r="C8" s="6" t="s">
        <v>11</v>
      </c>
      <c r="D8" s="24" t="s">
        <v>31</v>
      </c>
      <c r="E8" s="24" t="s">
        <v>32</v>
      </c>
      <c r="F8" s="24" t="s">
        <v>33</v>
      </c>
      <c r="G8" s="27"/>
      <c r="H8" s="27"/>
    </row>
    <row r="9" spans="1:10" ht="28.5" customHeight="1">
      <c r="A9" s="26">
        <v>1</v>
      </c>
      <c r="B9" s="28" t="s">
        <v>167</v>
      </c>
      <c r="C9" s="8" t="s">
        <v>77</v>
      </c>
      <c r="D9" s="29"/>
      <c r="E9" s="29" t="s">
        <v>34</v>
      </c>
      <c r="F9" s="30">
        <f>F10+F24+F30+F36+F46+F52+F58+F74+F80+F98+F132+F138+F144+F155+F68+F149+F86+F92+F161+F167+F173+F179+F120+F126</f>
        <v>12976</v>
      </c>
      <c r="G9" s="30">
        <f>G10+G24+G30+G36+G46+G52+G58+G68+G74+G80+G86+G92+G98+G120+G126+G132+G138+G144+G149+G155+G161+G167+G173+G179</f>
        <v>12845.499999999998</v>
      </c>
      <c r="H9" s="30">
        <f>G9*100/F9</f>
        <v>98.994297163995043</v>
      </c>
    </row>
    <row r="10" spans="1:10" ht="18" customHeight="1">
      <c r="A10" s="26">
        <v>2</v>
      </c>
      <c r="B10" s="28" t="s">
        <v>73</v>
      </c>
      <c r="C10" s="8" t="s">
        <v>77</v>
      </c>
      <c r="D10" s="29"/>
      <c r="E10" s="29" t="s">
        <v>34</v>
      </c>
      <c r="F10" s="30">
        <f>F11</f>
        <v>1687.6999999999998</v>
      </c>
      <c r="G10" s="30">
        <f>G11</f>
        <v>1648.7</v>
      </c>
      <c r="H10" s="30">
        <f t="shared" ref="H10:H73" si="0">G10*100/F10</f>
        <v>97.689162765894423</v>
      </c>
    </row>
    <row r="11" spans="1:10" ht="27.75" customHeight="1">
      <c r="A11" s="26">
        <v>3</v>
      </c>
      <c r="B11" s="31" t="s">
        <v>59</v>
      </c>
      <c r="C11" s="7" t="s">
        <v>78</v>
      </c>
      <c r="D11" s="26"/>
      <c r="E11" s="26"/>
      <c r="F11" s="32">
        <f>F12+F16+F20</f>
        <v>1687.6999999999998</v>
      </c>
      <c r="G11" s="32">
        <f>G12+G16+G20</f>
        <v>1648.7</v>
      </c>
      <c r="H11" s="30">
        <f t="shared" si="0"/>
        <v>97.689162765894423</v>
      </c>
      <c r="J11" s="12"/>
    </row>
    <row r="12" spans="1:10" ht="60" customHeight="1">
      <c r="A12" s="26">
        <v>4</v>
      </c>
      <c r="B12" s="33" t="s">
        <v>55</v>
      </c>
      <c r="C12" s="7" t="s">
        <v>78</v>
      </c>
      <c r="D12" s="26" t="s">
        <v>40</v>
      </c>
      <c r="E12" s="26"/>
      <c r="F12" s="64">
        <f t="shared" ref="F12:G14" si="1">F13</f>
        <v>1251.3</v>
      </c>
      <c r="G12" s="64">
        <f t="shared" si="1"/>
        <v>1243.4000000000001</v>
      </c>
      <c r="H12" s="30">
        <f t="shared" si="0"/>
        <v>99.368656597138994</v>
      </c>
    </row>
    <row r="13" spans="1:10" ht="28.5" customHeight="1">
      <c r="A13" s="26">
        <v>5</v>
      </c>
      <c r="B13" s="33" t="s">
        <v>70</v>
      </c>
      <c r="C13" s="7" t="s">
        <v>78</v>
      </c>
      <c r="D13" s="26" t="s">
        <v>53</v>
      </c>
      <c r="E13" s="26"/>
      <c r="F13" s="64">
        <f t="shared" si="1"/>
        <v>1251.3</v>
      </c>
      <c r="G13" s="64">
        <f t="shared" si="1"/>
        <v>1243.4000000000001</v>
      </c>
      <c r="H13" s="30">
        <f t="shared" si="0"/>
        <v>99.368656597138994</v>
      </c>
    </row>
    <row r="14" spans="1:10" ht="19.5" customHeight="1">
      <c r="A14" s="26">
        <v>6</v>
      </c>
      <c r="B14" s="33" t="s">
        <v>54</v>
      </c>
      <c r="C14" s="7" t="s">
        <v>78</v>
      </c>
      <c r="D14" s="26" t="s">
        <v>53</v>
      </c>
      <c r="E14" s="26" t="s">
        <v>35</v>
      </c>
      <c r="F14" s="64">
        <f t="shared" si="1"/>
        <v>1251.3</v>
      </c>
      <c r="G14" s="64">
        <f t="shared" si="1"/>
        <v>1243.4000000000001</v>
      </c>
      <c r="H14" s="30">
        <f t="shared" si="0"/>
        <v>99.368656597138994</v>
      </c>
    </row>
    <row r="15" spans="1:10" s="21" customFormat="1" ht="44.25" customHeight="1">
      <c r="A15" s="26">
        <v>7</v>
      </c>
      <c r="B15" s="33" t="s">
        <v>18</v>
      </c>
      <c r="C15" s="7" t="s">
        <v>78</v>
      </c>
      <c r="D15" s="26" t="s">
        <v>53</v>
      </c>
      <c r="E15" s="26" t="s">
        <v>19</v>
      </c>
      <c r="F15" s="64">
        <v>1251.3</v>
      </c>
      <c r="G15" s="64">
        <v>1243.4000000000001</v>
      </c>
      <c r="H15" s="30">
        <f t="shared" si="0"/>
        <v>99.368656597138994</v>
      </c>
    </row>
    <row r="16" spans="1:10" ht="28.5" customHeight="1">
      <c r="A16" s="26">
        <v>8</v>
      </c>
      <c r="B16" s="33" t="s">
        <v>97</v>
      </c>
      <c r="C16" s="7" t="s">
        <v>78</v>
      </c>
      <c r="D16" s="26" t="s">
        <v>23</v>
      </c>
      <c r="E16" s="26"/>
      <c r="F16" s="64">
        <f t="shared" ref="F16:G18" si="2">F17</f>
        <v>374.4</v>
      </c>
      <c r="G16" s="64">
        <f t="shared" si="2"/>
        <v>344.3</v>
      </c>
      <c r="H16" s="30">
        <f t="shared" si="0"/>
        <v>91.960470085470092</v>
      </c>
    </row>
    <row r="17" spans="1:8" ht="28.5" customHeight="1">
      <c r="A17" s="26">
        <v>9</v>
      </c>
      <c r="B17" s="33" t="s">
        <v>56</v>
      </c>
      <c r="C17" s="7" t="s">
        <v>78</v>
      </c>
      <c r="D17" s="26" t="s">
        <v>43</v>
      </c>
      <c r="E17" s="26"/>
      <c r="F17" s="64">
        <f t="shared" si="2"/>
        <v>374.4</v>
      </c>
      <c r="G17" s="64">
        <f t="shared" si="2"/>
        <v>344.3</v>
      </c>
      <c r="H17" s="30">
        <f t="shared" si="0"/>
        <v>91.960470085470092</v>
      </c>
    </row>
    <row r="18" spans="1:8" ht="15.75" customHeight="1">
      <c r="A18" s="26">
        <v>10</v>
      </c>
      <c r="B18" s="33" t="s">
        <v>54</v>
      </c>
      <c r="C18" s="7" t="s">
        <v>78</v>
      </c>
      <c r="D18" s="26" t="s">
        <v>43</v>
      </c>
      <c r="E18" s="26" t="s">
        <v>35</v>
      </c>
      <c r="F18" s="64">
        <f t="shared" si="2"/>
        <v>374.4</v>
      </c>
      <c r="G18" s="64">
        <f t="shared" si="2"/>
        <v>344.3</v>
      </c>
      <c r="H18" s="30">
        <f t="shared" si="0"/>
        <v>91.960470085470092</v>
      </c>
    </row>
    <row r="19" spans="1:8" s="21" customFormat="1" ht="41.4">
      <c r="A19" s="26">
        <v>11</v>
      </c>
      <c r="B19" s="33" t="s">
        <v>18</v>
      </c>
      <c r="C19" s="7" t="s">
        <v>78</v>
      </c>
      <c r="D19" s="26" t="s">
        <v>43</v>
      </c>
      <c r="E19" s="26" t="s">
        <v>19</v>
      </c>
      <c r="F19" s="64">
        <v>374.4</v>
      </c>
      <c r="G19" s="64">
        <v>344.3</v>
      </c>
      <c r="H19" s="30">
        <f t="shared" si="0"/>
        <v>91.960470085470092</v>
      </c>
    </row>
    <row r="20" spans="1:8" ht="18.75" customHeight="1">
      <c r="A20" s="26">
        <v>12</v>
      </c>
      <c r="B20" s="33" t="s">
        <v>57</v>
      </c>
      <c r="C20" s="7" t="s">
        <v>78</v>
      </c>
      <c r="D20" s="26" t="s">
        <v>15</v>
      </c>
      <c r="E20" s="26"/>
      <c r="F20" s="64">
        <f t="shared" ref="F20:G22" si="3">F21</f>
        <v>62</v>
      </c>
      <c r="G20" s="64">
        <f t="shared" si="3"/>
        <v>61</v>
      </c>
      <c r="H20" s="30">
        <f t="shared" si="0"/>
        <v>98.387096774193552</v>
      </c>
    </row>
    <row r="21" spans="1:8" ht="18.75" customHeight="1">
      <c r="A21" s="26">
        <v>13</v>
      </c>
      <c r="B21" s="33" t="s">
        <v>71</v>
      </c>
      <c r="C21" s="7" t="s">
        <v>78</v>
      </c>
      <c r="D21" s="26" t="s">
        <v>72</v>
      </c>
      <c r="E21" s="26"/>
      <c r="F21" s="64">
        <f t="shared" si="3"/>
        <v>62</v>
      </c>
      <c r="G21" s="64">
        <f t="shared" si="3"/>
        <v>61</v>
      </c>
      <c r="H21" s="30">
        <f t="shared" si="0"/>
        <v>98.387096774193552</v>
      </c>
    </row>
    <row r="22" spans="1:8" ht="18.75" customHeight="1">
      <c r="A22" s="26">
        <v>14</v>
      </c>
      <c r="B22" s="33" t="s">
        <v>54</v>
      </c>
      <c r="C22" s="7" t="s">
        <v>78</v>
      </c>
      <c r="D22" s="26" t="s">
        <v>72</v>
      </c>
      <c r="E22" s="26" t="s">
        <v>35</v>
      </c>
      <c r="F22" s="64">
        <f t="shared" si="3"/>
        <v>62</v>
      </c>
      <c r="G22" s="64">
        <f t="shared" si="3"/>
        <v>61</v>
      </c>
      <c r="H22" s="30">
        <f t="shared" si="0"/>
        <v>98.387096774193552</v>
      </c>
    </row>
    <row r="23" spans="1:8" ht="50.25" customHeight="1">
      <c r="A23" s="26">
        <v>15</v>
      </c>
      <c r="B23" s="33" t="s">
        <v>18</v>
      </c>
      <c r="C23" s="7" t="s">
        <v>78</v>
      </c>
      <c r="D23" s="26" t="s">
        <v>72</v>
      </c>
      <c r="E23" s="26" t="s">
        <v>19</v>
      </c>
      <c r="F23" s="64">
        <v>62</v>
      </c>
      <c r="G23" s="64">
        <v>61</v>
      </c>
      <c r="H23" s="30">
        <f t="shared" si="0"/>
        <v>98.387096774193552</v>
      </c>
    </row>
    <row r="24" spans="1:8" ht="31.5" customHeight="1">
      <c r="A24" s="26">
        <v>16</v>
      </c>
      <c r="B24" s="28" t="s">
        <v>105</v>
      </c>
      <c r="C24" s="8" t="s">
        <v>77</v>
      </c>
      <c r="D24" s="29"/>
      <c r="E24" s="29"/>
      <c r="F24" s="60">
        <f t="shared" ref="F24:G28" si="4">F25</f>
        <v>24.6</v>
      </c>
      <c r="G24" s="60">
        <f t="shared" si="4"/>
        <v>24.6</v>
      </c>
      <c r="H24" s="30">
        <f t="shared" si="0"/>
        <v>100</v>
      </c>
    </row>
    <row r="25" spans="1:8" ht="33" customHeight="1">
      <c r="A25" s="26">
        <v>17</v>
      </c>
      <c r="B25" s="31" t="s">
        <v>59</v>
      </c>
      <c r="C25" s="7" t="s">
        <v>78</v>
      </c>
      <c r="D25" s="26"/>
      <c r="E25" s="26"/>
      <c r="F25" s="64">
        <f t="shared" si="4"/>
        <v>24.6</v>
      </c>
      <c r="G25" s="64">
        <f t="shared" si="4"/>
        <v>24.6</v>
      </c>
      <c r="H25" s="30">
        <f t="shared" si="0"/>
        <v>100</v>
      </c>
    </row>
    <row r="26" spans="1:8" ht="62.25" customHeight="1">
      <c r="A26" s="26">
        <v>18</v>
      </c>
      <c r="B26" s="33" t="s">
        <v>55</v>
      </c>
      <c r="C26" s="7" t="s">
        <v>78</v>
      </c>
      <c r="D26" s="26" t="s">
        <v>40</v>
      </c>
      <c r="E26" s="26"/>
      <c r="F26" s="64">
        <f t="shared" si="4"/>
        <v>24.6</v>
      </c>
      <c r="G26" s="64">
        <f t="shared" si="4"/>
        <v>24.6</v>
      </c>
      <c r="H26" s="30">
        <f t="shared" si="0"/>
        <v>100</v>
      </c>
    </row>
    <row r="27" spans="1:8" ht="19.5" customHeight="1">
      <c r="A27" s="26">
        <v>19</v>
      </c>
      <c r="B27" s="33" t="s">
        <v>58</v>
      </c>
      <c r="C27" s="7" t="s">
        <v>78</v>
      </c>
      <c r="D27" s="26" t="s">
        <v>41</v>
      </c>
      <c r="E27" s="26"/>
      <c r="F27" s="64">
        <f t="shared" si="4"/>
        <v>24.6</v>
      </c>
      <c r="G27" s="64">
        <f t="shared" si="4"/>
        <v>24.6</v>
      </c>
      <c r="H27" s="30">
        <f t="shared" si="0"/>
        <v>100</v>
      </c>
    </row>
    <row r="28" spans="1:8" ht="20.25" customHeight="1">
      <c r="A28" s="26">
        <v>20</v>
      </c>
      <c r="B28" s="34" t="s">
        <v>63</v>
      </c>
      <c r="C28" s="7" t="s">
        <v>78</v>
      </c>
      <c r="D28" s="26" t="s">
        <v>41</v>
      </c>
      <c r="E28" s="26" t="s">
        <v>37</v>
      </c>
      <c r="F28" s="64">
        <f t="shared" si="4"/>
        <v>24.6</v>
      </c>
      <c r="G28" s="64">
        <f t="shared" si="4"/>
        <v>24.6</v>
      </c>
      <c r="H28" s="30">
        <f t="shared" si="0"/>
        <v>100</v>
      </c>
    </row>
    <row r="29" spans="1:8" s="21" customFormat="1" ht="20.25" customHeight="1">
      <c r="A29" s="26">
        <v>21</v>
      </c>
      <c r="B29" s="35" t="s">
        <v>38</v>
      </c>
      <c r="C29" s="7" t="s">
        <v>78</v>
      </c>
      <c r="D29" s="26" t="s">
        <v>41</v>
      </c>
      <c r="E29" s="26" t="s">
        <v>39</v>
      </c>
      <c r="F29" s="64">
        <v>24.6</v>
      </c>
      <c r="G29" s="64">
        <v>24.6</v>
      </c>
      <c r="H29" s="30">
        <f t="shared" si="0"/>
        <v>100</v>
      </c>
    </row>
    <row r="30" spans="1:8" ht="18" hidden="1" customHeight="1">
      <c r="A30" s="26">
        <v>22</v>
      </c>
      <c r="B30" s="28" t="s">
        <v>0</v>
      </c>
      <c r="C30" s="8" t="s">
        <v>77</v>
      </c>
      <c r="D30" s="29"/>
      <c r="E30" s="29"/>
      <c r="F30" s="60">
        <f t="shared" ref="F30:G31" si="5">F31</f>
        <v>0</v>
      </c>
      <c r="G30" s="60">
        <f t="shared" si="5"/>
        <v>0</v>
      </c>
      <c r="H30" s="30" t="e">
        <f t="shared" si="0"/>
        <v>#DIV/0!</v>
      </c>
    </row>
    <row r="31" spans="1:8" ht="20.25" hidden="1" customHeight="1">
      <c r="A31" s="26">
        <v>23</v>
      </c>
      <c r="B31" s="35" t="s">
        <v>74</v>
      </c>
      <c r="C31" s="7" t="s">
        <v>80</v>
      </c>
      <c r="D31" s="26"/>
      <c r="E31" s="26"/>
      <c r="F31" s="64">
        <f t="shared" si="5"/>
        <v>0</v>
      </c>
      <c r="G31" s="64">
        <f t="shared" si="5"/>
        <v>0</v>
      </c>
      <c r="H31" s="30" t="e">
        <f t="shared" si="0"/>
        <v>#DIV/0!</v>
      </c>
    </row>
    <row r="32" spans="1:8" ht="60.75" hidden="1" customHeight="1">
      <c r="A32" s="26">
        <v>24</v>
      </c>
      <c r="B32" s="33" t="s">
        <v>55</v>
      </c>
      <c r="C32" s="7" t="s">
        <v>80</v>
      </c>
      <c r="D32" s="26" t="s">
        <v>40</v>
      </c>
      <c r="E32" s="26"/>
      <c r="F32" s="64">
        <f>F33</f>
        <v>0</v>
      </c>
      <c r="G32" s="64">
        <f>G33</f>
        <v>0</v>
      </c>
      <c r="H32" s="30" t="e">
        <f t="shared" si="0"/>
        <v>#DIV/0!</v>
      </c>
    </row>
    <row r="33" spans="1:11" ht="22.5" hidden="1" customHeight="1">
      <c r="A33" s="26">
        <v>25</v>
      </c>
      <c r="B33" s="33" t="s">
        <v>58</v>
      </c>
      <c r="C33" s="7" t="s">
        <v>80</v>
      </c>
      <c r="D33" s="26" t="s">
        <v>41</v>
      </c>
      <c r="E33" s="26"/>
      <c r="F33" s="64">
        <f t="shared" ref="F33:G34" si="6">F34</f>
        <v>0</v>
      </c>
      <c r="G33" s="64">
        <f t="shared" si="6"/>
        <v>0</v>
      </c>
      <c r="H33" s="30" t="e">
        <f t="shared" si="0"/>
        <v>#DIV/0!</v>
      </c>
    </row>
    <row r="34" spans="1:11" ht="18.75" hidden="1" customHeight="1">
      <c r="A34" s="26">
        <v>26</v>
      </c>
      <c r="B34" s="33" t="s">
        <v>54</v>
      </c>
      <c r="C34" s="7" t="s">
        <v>80</v>
      </c>
      <c r="D34" s="26" t="s">
        <v>41</v>
      </c>
      <c r="E34" s="26" t="s">
        <v>35</v>
      </c>
      <c r="F34" s="64">
        <f t="shared" si="6"/>
        <v>0</v>
      </c>
      <c r="G34" s="64">
        <f t="shared" si="6"/>
        <v>0</v>
      </c>
      <c r="H34" s="30" t="e">
        <f t="shared" si="0"/>
        <v>#DIV/0!</v>
      </c>
    </row>
    <row r="35" spans="1:11" s="21" customFormat="1" ht="14.25" hidden="1" customHeight="1">
      <c r="A35" s="26">
        <v>27</v>
      </c>
      <c r="B35" s="35" t="s">
        <v>20</v>
      </c>
      <c r="C35" s="7" t="s">
        <v>80</v>
      </c>
      <c r="D35" s="26" t="s">
        <v>41</v>
      </c>
      <c r="E35" s="26" t="s">
        <v>51</v>
      </c>
      <c r="F35" s="64">
        <v>0</v>
      </c>
      <c r="G35" s="64">
        <v>0</v>
      </c>
      <c r="H35" s="30" t="e">
        <f t="shared" si="0"/>
        <v>#DIV/0!</v>
      </c>
    </row>
    <row r="36" spans="1:11" s="14" customFormat="1" ht="35.25" customHeight="1">
      <c r="A36" s="26" t="s">
        <v>188</v>
      </c>
      <c r="B36" s="28" t="s">
        <v>105</v>
      </c>
      <c r="C36" s="8" t="s">
        <v>77</v>
      </c>
      <c r="D36" s="29"/>
      <c r="E36" s="29"/>
      <c r="F36" s="60">
        <f>F37</f>
        <v>693.8</v>
      </c>
      <c r="G36" s="60">
        <f>G37</f>
        <v>673.4</v>
      </c>
      <c r="H36" s="30">
        <f t="shared" si="0"/>
        <v>97.059671375036046</v>
      </c>
    </row>
    <row r="37" spans="1:11" ht="30" customHeight="1">
      <c r="A37" s="26" t="s">
        <v>189</v>
      </c>
      <c r="B37" s="35" t="s">
        <v>60</v>
      </c>
      <c r="C37" s="7" t="s">
        <v>80</v>
      </c>
      <c r="D37" s="26"/>
      <c r="E37" s="26"/>
      <c r="F37" s="64">
        <f>F38+F42</f>
        <v>693.8</v>
      </c>
      <c r="G37" s="64">
        <f>G38+G42</f>
        <v>673.4</v>
      </c>
      <c r="H37" s="30">
        <f t="shared" si="0"/>
        <v>97.059671375036046</v>
      </c>
    </row>
    <row r="38" spans="1:11" ht="60.75" customHeight="1">
      <c r="A38" s="26" t="s">
        <v>190</v>
      </c>
      <c r="B38" s="33" t="s">
        <v>55</v>
      </c>
      <c r="C38" s="7" t="s">
        <v>80</v>
      </c>
      <c r="D38" s="26" t="s">
        <v>40</v>
      </c>
      <c r="E38" s="26"/>
      <c r="F38" s="64">
        <f t="shared" ref="F38:G40" si="7">F39</f>
        <v>211</v>
      </c>
      <c r="G38" s="64">
        <f t="shared" si="7"/>
        <v>211</v>
      </c>
      <c r="H38" s="30">
        <f t="shared" si="0"/>
        <v>100</v>
      </c>
      <c r="K38" s="13"/>
    </row>
    <row r="39" spans="1:11" ht="17.25" customHeight="1">
      <c r="A39" s="26" t="s">
        <v>191</v>
      </c>
      <c r="B39" s="33" t="s">
        <v>58</v>
      </c>
      <c r="C39" s="7" t="s">
        <v>80</v>
      </c>
      <c r="D39" s="26" t="s">
        <v>41</v>
      </c>
      <c r="E39" s="26"/>
      <c r="F39" s="64">
        <f t="shared" si="7"/>
        <v>211</v>
      </c>
      <c r="G39" s="64">
        <f t="shared" si="7"/>
        <v>211</v>
      </c>
      <c r="H39" s="30">
        <f t="shared" si="0"/>
        <v>100</v>
      </c>
    </row>
    <row r="40" spans="1:11" ht="16.5" customHeight="1">
      <c r="A40" s="26" t="s">
        <v>192</v>
      </c>
      <c r="B40" s="34" t="s">
        <v>63</v>
      </c>
      <c r="C40" s="7" t="s">
        <v>80</v>
      </c>
      <c r="D40" s="26" t="s">
        <v>41</v>
      </c>
      <c r="E40" s="26" t="s">
        <v>39</v>
      </c>
      <c r="F40" s="64">
        <f t="shared" si="7"/>
        <v>211</v>
      </c>
      <c r="G40" s="64">
        <f t="shared" si="7"/>
        <v>211</v>
      </c>
      <c r="H40" s="30">
        <f t="shared" si="0"/>
        <v>100</v>
      </c>
    </row>
    <row r="41" spans="1:11" s="21" customFormat="1" ht="20.25" customHeight="1">
      <c r="A41" s="26" t="s">
        <v>193</v>
      </c>
      <c r="B41" s="35" t="s">
        <v>38</v>
      </c>
      <c r="C41" s="7" t="s">
        <v>80</v>
      </c>
      <c r="D41" s="26" t="s">
        <v>41</v>
      </c>
      <c r="E41" s="26" t="s">
        <v>39</v>
      </c>
      <c r="F41" s="64">
        <v>211</v>
      </c>
      <c r="G41" s="64">
        <v>211</v>
      </c>
      <c r="H41" s="30">
        <f t="shared" si="0"/>
        <v>100</v>
      </c>
    </row>
    <row r="42" spans="1:11" ht="35.25" customHeight="1">
      <c r="A42" s="26" t="s">
        <v>194</v>
      </c>
      <c r="B42" s="33" t="s">
        <v>97</v>
      </c>
      <c r="C42" s="7" t="s">
        <v>80</v>
      </c>
      <c r="D42" s="26" t="s">
        <v>23</v>
      </c>
      <c r="E42" s="26"/>
      <c r="F42" s="64">
        <f t="shared" ref="F42:G44" si="8">F43</f>
        <v>482.8</v>
      </c>
      <c r="G42" s="64">
        <f t="shared" si="8"/>
        <v>462.4</v>
      </c>
      <c r="H42" s="30">
        <f t="shared" si="0"/>
        <v>95.774647887323937</v>
      </c>
    </row>
    <row r="43" spans="1:11" ht="31.5" customHeight="1">
      <c r="A43" s="26" t="s">
        <v>195</v>
      </c>
      <c r="B43" s="33" t="s">
        <v>56</v>
      </c>
      <c r="C43" s="7" t="s">
        <v>80</v>
      </c>
      <c r="D43" s="26" t="s">
        <v>43</v>
      </c>
      <c r="E43" s="26"/>
      <c r="F43" s="64">
        <f t="shared" si="8"/>
        <v>482.8</v>
      </c>
      <c r="G43" s="64">
        <f t="shared" si="8"/>
        <v>462.4</v>
      </c>
      <c r="H43" s="30">
        <f t="shared" si="0"/>
        <v>95.774647887323937</v>
      </c>
    </row>
    <row r="44" spans="1:11" ht="18" customHeight="1">
      <c r="A44" s="26" t="s">
        <v>196</v>
      </c>
      <c r="B44" s="34" t="s">
        <v>63</v>
      </c>
      <c r="C44" s="7" t="s">
        <v>80</v>
      </c>
      <c r="D44" s="26" t="s">
        <v>43</v>
      </c>
      <c r="E44" s="26" t="s">
        <v>37</v>
      </c>
      <c r="F44" s="64">
        <f t="shared" si="8"/>
        <v>482.8</v>
      </c>
      <c r="G44" s="64">
        <f t="shared" si="8"/>
        <v>462.4</v>
      </c>
      <c r="H44" s="30">
        <f t="shared" si="0"/>
        <v>95.774647887323937</v>
      </c>
    </row>
    <row r="45" spans="1:11" s="21" customFormat="1" ht="18" customHeight="1">
      <c r="A45" s="26" t="s">
        <v>197</v>
      </c>
      <c r="B45" s="35" t="s">
        <v>38</v>
      </c>
      <c r="C45" s="7" t="s">
        <v>80</v>
      </c>
      <c r="D45" s="26" t="s">
        <v>43</v>
      </c>
      <c r="E45" s="26" t="s">
        <v>39</v>
      </c>
      <c r="F45" s="64">
        <v>482.8</v>
      </c>
      <c r="G45" s="64">
        <v>462.4</v>
      </c>
      <c r="H45" s="30">
        <f t="shared" si="0"/>
        <v>95.774647887323937</v>
      </c>
    </row>
    <row r="46" spans="1:11" ht="18" customHeight="1">
      <c r="A46" s="26" t="s">
        <v>198</v>
      </c>
      <c r="B46" s="28" t="s">
        <v>73</v>
      </c>
      <c r="C46" s="8" t="s">
        <v>77</v>
      </c>
      <c r="D46" s="29"/>
      <c r="E46" s="29"/>
      <c r="F46" s="60">
        <f t="shared" ref="F46:G50" si="9">F47</f>
        <v>225.3</v>
      </c>
      <c r="G46" s="60">
        <f t="shared" si="9"/>
        <v>223.6</v>
      </c>
      <c r="H46" s="30">
        <f t="shared" si="0"/>
        <v>99.24545051043053</v>
      </c>
    </row>
    <row r="47" spans="1:11" ht="61.5" customHeight="1">
      <c r="A47" s="26" t="s">
        <v>199</v>
      </c>
      <c r="B47" s="36" t="s">
        <v>133</v>
      </c>
      <c r="C47" s="7" t="s">
        <v>79</v>
      </c>
      <c r="D47" s="26"/>
      <c r="E47" s="26"/>
      <c r="F47" s="64">
        <f t="shared" si="9"/>
        <v>225.3</v>
      </c>
      <c r="G47" s="64">
        <f t="shared" si="9"/>
        <v>223.6</v>
      </c>
      <c r="H47" s="30">
        <f t="shared" si="0"/>
        <v>99.24545051043053</v>
      </c>
    </row>
    <row r="48" spans="1:11" ht="46.5" customHeight="1">
      <c r="A48" s="26" t="s">
        <v>200</v>
      </c>
      <c r="B48" s="33" t="s">
        <v>55</v>
      </c>
      <c r="C48" s="7" t="s">
        <v>79</v>
      </c>
      <c r="D48" s="26" t="s">
        <v>40</v>
      </c>
      <c r="E48" s="26"/>
      <c r="F48" s="64">
        <f t="shared" si="9"/>
        <v>225.3</v>
      </c>
      <c r="G48" s="64">
        <f t="shared" si="9"/>
        <v>223.6</v>
      </c>
      <c r="H48" s="30">
        <f t="shared" si="0"/>
        <v>99.24545051043053</v>
      </c>
    </row>
    <row r="49" spans="1:8" ht="16.5" customHeight="1">
      <c r="A49" s="26" t="s">
        <v>201</v>
      </c>
      <c r="B49" s="33" t="s">
        <v>70</v>
      </c>
      <c r="C49" s="7" t="s">
        <v>79</v>
      </c>
      <c r="D49" s="26" t="s">
        <v>53</v>
      </c>
      <c r="E49" s="26"/>
      <c r="F49" s="64">
        <f t="shared" si="9"/>
        <v>225.3</v>
      </c>
      <c r="G49" s="64">
        <f t="shared" si="9"/>
        <v>223.6</v>
      </c>
      <c r="H49" s="30">
        <f t="shared" si="0"/>
        <v>99.24545051043053</v>
      </c>
    </row>
    <row r="50" spans="1:8" ht="18.75" customHeight="1">
      <c r="A50" s="26" t="s">
        <v>202</v>
      </c>
      <c r="B50" s="33" t="s">
        <v>54</v>
      </c>
      <c r="C50" s="7" t="s">
        <v>79</v>
      </c>
      <c r="D50" s="26" t="s">
        <v>53</v>
      </c>
      <c r="E50" s="26" t="s">
        <v>35</v>
      </c>
      <c r="F50" s="64">
        <f t="shared" si="9"/>
        <v>225.3</v>
      </c>
      <c r="G50" s="64">
        <f t="shared" si="9"/>
        <v>223.6</v>
      </c>
      <c r="H50" s="30">
        <f t="shared" si="0"/>
        <v>99.24545051043053</v>
      </c>
    </row>
    <row r="51" spans="1:8" s="21" customFormat="1" ht="44.25" customHeight="1">
      <c r="A51" s="26" t="s">
        <v>203</v>
      </c>
      <c r="B51" s="33" t="s">
        <v>18</v>
      </c>
      <c r="C51" s="7" t="s">
        <v>79</v>
      </c>
      <c r="D51" s="26" t="s">
        <v>53</v>
      </c>
      <c r="E51" s="26" t="s">
        <v>19</v>
      </c>
      <c r="F51" s="64">
        <v>225.3</v>
      </c>
      <c r="G51" s="64">
        <v>223.6</v>
      </c>
      <c r="H51" s="30">
        <f t="shared" si="0"/>
        <v>99.24545051043053</v>
      </c>
    </row>
    <row r="52" spans="1:8" ht="31.5" customHeight="1">
      <c r="A52" s="26" t="s">
        <v>204</v>
      </c>
      <c r="B52" s="28" t="s">
        <v>105</v>
      </c>
      <c r="C52" s="8" t="s">
        <v>77</v>
      </c>
      <c r="D52" s="29"/>
      <c r="E52" s="29"/>
      <c r="F52" s="60">
        <f t="shared" ref="F52:G56" si="10">F53</f>
        <v>135.30000000000001</v>
      </c>
      <c r="G52" s="60">
        <f t="shared" si="10"/>
        <v>135.30000000000001</v>
      </c>
      <c r="H52" s="30">
        <f t="shared" si="0"/>
        <v>100</v>
      </c>
    </row>
    <row r="53" spans="1:8" ht="58.5" customHeight="1">
      <c r="A53" s="26" t="s">
        <v>205</v>
      </c>
      <c r="B53" s="36" t="s">
        <v>133</v>
      </c>
      <c r="C53" s="7" t="s">
        <v>79</v>
      </c>
      <c r="D53" s="26"/>
      <c r="E53" s="26"/>
      <c r="F53" s="64">
        <f t="shared" si="10"/>
        <v>135.30000000000001</v>
      </c>
      <c r="G53" s="64">
        <f t="shared" si="10"/>
        <v>135.30000000000001</v>
      </c>
      <c r="H53" s="30">
        <f t="shared" si="0"/>
        <v>100</v>
      </c>
    </row>
    <row r="54" spans="1:8" ht="47.25" customHeight="1">
      <c r="A54" s="26" t="s">
        <v>206</v>
      </c>
      <c r="B54" s="33" t="s">
        <v>55</v>
      </c>
      <c r="C54" s="7" t="s">
        <v>79</v>
      </c>
      <c r="D54" s="26" t="s">
        <v>40</v>
      </c>
      <c r="E54" s="26"/>
      <c r="F54" s="64">
        <f t="shared" si="10"/>
        <v>135.30000000000001</v>
      </c>
      <c r="G54" s="64">
        <f t="shared" si="10"/>
        <v>135.30000000000001</v>
      </c>
      <c r="H54" s="30">
        <f t="shared" si="0"/>
        <v>100</v>
      </c>
    </row>
    <row r="55" spans="1:8" ht="21" customHeight="1">
      <c r="A55" s="26" t="s">
        <v>207</v>
      </c>
      <c r="B55" s="33" t="s">
        <v>58</v>
      </c>
      <c r="C55" s="7" t="s">
        <v>79</v>
      </c>
      <c r="D55" s="26" t="s">
        <v>41</v>
      </c>
      <c r="E55" s="26"/>
      <c r="F55" s="64">
        <f t="shared" si="10"/>
        <v>135.30000000000001</v>
      </c>
      <c r="G55" s="64">
        <f t="shared" si="10"/>
        <v>135.30000000000001</v>
      </c>
      <c r="H55" s="30">
        <f t="shared" si="0"/>
        <v>100</v>
      </c>
    </row>
    <row r="56" spans="1:8" ht="18.75" customHeight="1">
      <c r="A56" s="26" t="s">
        <v>208</v>
      </c>
      <c r="B56" s="34" t="s">
        <v>63</v>
      </c>
      <c r="C56" s="7" t="s">
        <v>79</v>
      </c>
      <c r="D56" s="26" t="s">
        <v>41</v>
      </c>
      <c r="E56" s="26" t="s">
        <v>37</v>
      </c>
      <c r="F56" s="64">
        <f t="shared" si="10"/>
        <v>135.30000000000001</v>
      </c>
      <c r="G56" s="64">
        <f t="shared" si="10"/>
        <v>135.30000000000001</v>
      </c>
      <c r="H56" s="30">
        <f t="shared" si="0"/>
        <v>100</v>
      </c>
    </row>
    <row r="57" spans="1:8" s="21" customFormat="1" ht="21.75" customHeight="1">
      <c r="A57" s="26" t="s">
        <v>209</v>
      </c>
      <c r="B57" s="35" t="s">
        <v>38</v>
      </c>
      <c r="C57" s="7" t="s">
        <v>79</v>
      </c>
      <c r="D57" s="26" t="s">
        <v>41</v>
      </c>
      <c r="E57" s="26" t="s">
        <v>39</v>
      </c>
      <c r="F57" s="64">
        <v>135.30000000000001</v>
      </c>
      <c r="G57" s="64">
        <v>135.30000000000001</v>
      </c>
      <c r="H57" s="30">
        <f t="shared" si="0"/>
        <v>100</v>
      </c>
    </row>
    <row r="58" spans="1:8" s="13" customFormat="1" ht="28.5" customHeight="1">
      <c r="A58" s="26" t="s">
        <v>210</v>
      </c>
      <c r="B58" s="28" t="s">
        <v>104</v>
      </c>
      <c r="C58" s="8" t="s">
        <v>77</v>
      </c>
      <c r="D58" s="29"/>
      <c r="E58" s="29"/>
      <c r="F58" s="60">
        <f t="shared" ref="F58:G58" si="11">F59</f>
        <v>115.2</v>
      </c>
      <c r="G58" s="60">
        <f t="shared" si="11"/>
        <v>115.2</v>
      </c>
      <c r="H58" s="30">
        <f t="shared" si="0"/>
        <v>100</v>
      </c>
    </row>
    <row r="59" spans="1:8" ht="33.75" customHeight="1">
      <c r="A59" s="26" t="s">
        <v>211</v>
      </c>
      <c r="B59" s="34" t="s">
        <v>9</v>
      </c>
      <c r="C59" s="7" t="s">
        <v>81</v>
      </c>
      <c r="D59" s="26"/>
      <c r="E59" s="26"/>
      <c r="F59" s="64">
        <f>F60+F64</f>
        <v>115.2</v>
      </c>
      <c r="G59" s="64">
        <f>G60+G64</f>
        <v>115.2</v>
      </c>
      <c r="H59" s="30">
        <f t="shared" si="0"/>
        <v>100</v>
      </c>
    </row>
    <row r="60" spans="1:8" ht="47.25" customHeight="1">
      <c r="A60" s="26" t="s">
        <v>212</v>
      </c>
      <c r="B60" s="33" t="s">
        <v>55</v>
      </c>
      <c r="C60" s="7" t="s">
        <v>81</v>
      </c>
      <c r="D60" s="26" t="s">
        <v>40</v>
      </c>
      <c r="E60" s="26"/>
      <c r="F60" s="64">
        <f>F61</f>
        <v>112.2</v>
      </c>
      <c r="G60" s="64">
        <f>G61</f>
        <v>112.2</v>
      </c>
      <c r="H60" s="30">
        <f t="shared" si="0"/>
        <v>100</v>
      </c>
    </row>
    <row r="61" spans="1:8" ht="18.75" customHeight="1">
      <c r="A61" s="26" t="s">
        <v>213</v>
      </c>
      <c r="B61" s="33" t="s">
        <v>70</v>
      </c>
      <c r="C61" s="7" t="s">
        <v>81</v>
      </c>
      <c r="D61" s="26" t="s">
        <v>53</v>
      </c>
      <c r="E61" s="26"/>
      <c r="F61" s="64">
        <f t="shared" ref="F61:G62" si="12">F62</f>
        <v>112.2</v>
      </c>
      <c r="G61" s="64">
        <f t="shared" si="12"/>
        <v>112.2</v>
      </c>
      <c r="H61" s="30">
        <f t="shared" si="0"/>
        <v>100</v>
      </c>
    </row>
    <row r="62" spans="1:8" ht="18.75" customHeight="1">
      <c r="A62" s="26" t="s">
        <v>214</v>
      </c>
      <c r="B62" s="33" t="s">
        <v>62</v>
      </c>
      <c r="C62" s="7" t="s">
        <v>81</v>
      </c>
      <c r="D62" s="26" t="s">
        <v>53</v>
      </c>
      <c r="E62" s="26" t="s">
        <v>96</v>
      </c>
      <c r="F62" s="64">
        <f t="shared" si="12"/>
        <v>112.2</v>
      </c>
      <c r="G62" s="64">
        <f t="shared" si="12"/>
        <v>112.2</v>
      </c>
      <c r="H62" s="30">
        <f t="shared" si="0"/>
        <v>100</v>
      </c>
    </row>
    <row r="63" spans="1:8" s="21" customFormat="1" ht="17.25" customHeight="1">
      <c r="A63" s="26" t="s">
        <v>215</v>
      </c>
      <c r="B63" s="33" t="s">
        <v>117</v>
      </c>
      <c r="C63" s="7" t="s">
        <v>81</v>
      </c>
      <c r="D63" s="26" t="s">
        <v>53</v>
      </c>
      <c r="E63" s="26" t="s">
        <v>48</v>
      </c>
      <c r="F63" s="64">
        <v>112.2</v>
      </c>
      <c r="G63" s="64">
        <v>112.2</v>
      </c>
      <c r="H63" s="30">
        <f t="shared" si="0"/>
        <v>100</v>
      </c>
    </row>
    <row r="64" spans="1:8" ht="30.75" customHeight="1">
      <c r="A64" s="26" t="s">
        <v>216</v>
      </c>
      <c r="B64" s="33" t="s">
        <v>97</v>
      </c>
      <c r="C64" s="7" t="s">
        <v>81</v>
      </c>
      <c r="D64" s="26" t="s">
        <v>23</v>
      </c>
      <c r="E64" s="26"/>
      <c r="F64" s="64">
        <f t="shared" ref="F64:G66" si="13">F65</f>
        <v>3</v>
      </c>
      <c r="G64" s="64">
        <f t="shared" si="13"/>
        <v>3</v>
      </c>
      <c r="H64" s="30">
        <f t="shared" si="0"/>
        <v>100</v>
      </c>
    </row>
    <row r="65" spans="1:8" ht="28.5" customHeight="1">
      <c r="A65" s="26" t="s">
        <v>217</v>
      </c>
      <c r="B65" s="33" t="s">
        <v>56</v>
      </c>
      <c r="C65" s="7" t="s">
        <v>81</v>
      </c>
      <c r="D65" s="26" t="s">
        <v>43</v>
      </c>
      <c r="E65" s="26"/>
      <c r="F65" s="64">
        <f>F66</f>
        <v>3</v>
      </c>
      <c r="G65" s="64">
        <f>G66</f>
        <v>3</v>
      </c>
      <c r="H65" s="30">
        <f t="shared" si="0"/>
        <v>100</v>
      </c>
    </row>
    <row r="66" spans="1:8" ht="17.25" customHeight="1">
      <c r="A66" s="26" t="s">
        <v>218</v>
      </c>
      <c r="B66" s="33" t="s">
        <v>62</v>
      </c>
      <c r="C66" s="7" t="s">
        <v>81</v>
      </c>
      <c r="D66" s="26" t="s">
        <v>43</v>
      </c>
      <c r="E66" s="26" t="s">
        <v>96</v>
      </c>
      <c r="F66" s="64">
        <f t="shared" si="13"/>
        <v>3</v>
      </c>
      <c r="G66" s="64">
        <f t="shared" si="13"/>
        <v>3</v>
      </c>
      <c r="H66" s="30">
        <f t="shared" si="0"/>
        <v>100</v>
      </c>
    </row>
    <row r="67" spans="1:8" s="21" customFormat="1" ht="17.25" customHeight="1">
      <c r="A67" s="26" t="s">
        <v>219</v>
      </c>
      <c r="B67" s="33" t="s">
        <v>2</v>
      </c>
      <c r="C67" s="7" t="s">
        <v>81</v>
      </c>
      <c r="D67" s="26" t="s">
        <v>43</v>
      </c>
      <c r="E67" s="26" t="s">
        <v>48</v>
      </c>
      <c r="F67" s="64">
        <v>3</v>
      </c>
      <c r="G67" s="64">
        <v>3</v>
      </c>
      <c r="H67" s="30">
        <f t="shared" si="0"/>
        <v>100</v>
      </c>
    </row>
    <row r="68" spans="1:8" ht="31.5" customHeight="1">
      <c r="A68" s="26" t="s">
        <v>220</v>
      </c>
      <c r="B68" s="28" t="s">
        <v>67</v>
      </c>
      <c r="C68" s="8" t="s">
        <v>77</v>
      </c>
      <c r="D68" s="26"/>
      <c r="E68" s="29"/>
      <c r="F68" s="60">
        <f t="shared" ref="F68:G72" si="14">F69</f>
        <v>284.2</v>
      </c>
      <c r="G68" s="60">
        <f t="shared" si="14"/>
        <v>284.2</v>
      </c>
      <c r="H68" s="30">
        <f t="shared" si="0"/>
        <v>100</v>
      </c>
    </row>
    <row r="69" spans="1:8" ht="30" customHeight="1">
      <c r="A69" s="26" t="s">
        <v>221</v>
      </c>
      <c r="B69" s="33" t="s">
        <v>135</v>
      </c>
      <c r="C69" s="7" t="s">
        <v>134</v>
      </c>
      <c r="D69" s="26"/>
      <c r="E69" s="26"/>
      <c r="F69" s="64">
        <f t="shared" si="14"/>
        <v>284.2</v>
      </c>
      <c r="G69" s="64">
        <f t="shared" si="14"/>
        <v>284.2</v>
      </c>
      <c r="H69" s="30">
        <f t="shared" si="0"/>
        <v>100</v>
      </c>
    </row>
    <row r="70" spans="1:8" ht="29.25" customHeight="1">
      <c r="A70" s="26" t="s">
        <v>222</v>
      </c>
      <c r="B70" s="33" t="s">
        <v>97</v>
      </c>
      <c r="C70" s="7" t="s">
        <v>134</v>
      </c>
      <c r="D70" s="26" t="s">
        <v>23</v>
      </c>
      <c r="E70" s="26"/>
      <c r="F70" s="64">
        <f t="shared" si="14"/>
        <v>284.2</v>
      </c>
      <c r="G70" s="64">
        <f t="shared" si="14"/>
        <v>284.2</v>
      </c>
      <c r="H70" s="30">
        <f t="shared" si="0"/>
        <v>100</v>
      </c>
    </row>
    <row r="71" spans="1:8" ht="17.25" customHeight="1">
      <c r="A71" s="26" t="s">
        <v>223</v>
      </c>
      <c r="B71" s="33" t="s">
        <v>56</v>
      </c>
      <c r="C71" s="7" t="s">
        <v>134</v>
      </c>
      <c r="D71" s="26" t="s">
        <v>43</v>
      </c>
      <c r="E71" s="26"/>
      <c r="F71" s="64">
        <f t="shared" si="14"/>
        <v>284.2</v>
      </c>
      <c r="G71" s="64">
        <f t="shared" si="14"/>
        <v>284.2</v>
      </c>
      <c r="H71" s="30">
        <f t="shared" si="0"/>
        <v>100</v>
      </c>
    </row>
    <row r="72" spans="1:8" ht="17.25" customHeight="1">
      <c r="A72" s="26" t="s">
        <v>224</v>
      </c>
      <c r="B72" s="33" t="s">
        <v>61</v>
      </c>
      <c r="C72" s="7" t="s">
        <v>134</v>
      </c>
      <c r="D72" s="26" t="s">
        <v>43</v>
      </c>
      <c r="E72" s="26" t="s">
        <v>52</v>
      </c>
      <c r="F72" s="64">
        <f t="shared" si="14"/>
        <v>284.2</v>
      </c>
      <c r="G72" s="64">
        <f t="shared" si="14"/>
        <v>284.2</v>
      </c>
      <c r="H72" s="30">
        <f t="shared" si="0"/>
        <v>100</v>
      </c>
    </row>
    <row r="73" spans="1:8" s="21" customFormat="1" ht="17.25" customHeight="1">
      <c r="A73" s="26" t="s">
        <v>225</v>
      </c>
      <c r="B73" s="33" t="s">
        <v>26</v>
      </c>
      <c r="C73" s="7" t="s">
        <v>134</v>
      </c>
      <c r="D73" s="26" t="s">
        <v>43</v>
      </c>
      <c r="E73" s="26" t="s">
        <v>45</v>
      </c>
      <c r="F73" s="64">
        <v>284.2</v>
      </c>
      <c r="G73" s="64">
        <v>284.2</v>
      </c>
      <c r="H73" s="30">
        <f t="shared" si="0"/>
        <v>100</v>
      </c>
    </row>
    <row r="74" spans="1:8" s="13" customFormat="1" ht="27.75" customHeight="1">
      <c r="A74" s="26" t="s">
        <v>226</v>
      </c>
      <c r="B74" s="28" t="s">
        <v>1</v>
      </c>
      <c r="C74" s="8" t="s">
        <v>77</v>
      </c>
      <c r="D74" s="29"/>
      <c r="E74" s="29"/>
      <c r="F74" s="60">
        <f t="shared" ref="F74:G75" si="15">F75</f>
        <v>6.1</v>
      </c>
      <c r="G74" s="60">
        <f t="shared" si="15"/>
        <v>6.1</v>
      </c>
      <c r="H74" s="30">
        <f t="shared" ref="H74:H131" si="16">G74*100/F74</f>
        <v>100</v>
      </c>
    </row>
    <row r="75" spans="1:8" ht="28.5" customHeight="1">
      <c r="A75" s="26" t="s">
        <v>227</v>
      </c>
      <c r="B75" s="33" t="s">
        <v>137</v>
      </c>
      <c r="C75" s="7" t="s">
        <v>94</v>
      </c>
      <c r="D75" s="26"/>
      <c r="E75" s="26"/>
      <c r="F75" s="64">
        <f t="shared" si="15"/>
        <v>6.1</v>
      </c>
      <c r="G75" s="64">
        <f t="shared" si="15"/>
        <v>6.1</v>
      </c>
      <c r="H75" s="30">
        <f t="shared" si="16"/>
        <v>100</v>
      </c>
    </row>
    <row r="76" spans="1:8" ht="32.25" customHeight="1">
      <c r="A76" s="26" t="s">
        <v>228</v>
      </c>
      <c r="B76" s="33" t="s">
        <v>97</v>
      </c>
      <c r="C76" s="7" t="s">
        <v>94</v>
      </c>
      <c r="D76" s="26" t="s">
        <v>23</v>
      </c>
      <c r="E76" s="26"/>
      <c r="F76" s="64">
        <f>F78</f>
        <v>6.1</v>
      </c>
      <c r="G76" s="64">
        <f>G78</f>
        <v>6.1</v>
      </c>
      <c r="H76" s="30">
        <f t="shared" si="16"/>
        <v>100</v>
      </c>
    </row>
    <row r="77" spans="1:8" ht="30.75" customHeight="1">
      <c r="A77" s="26" t="s">
        <v>229</v>
      </c>
      <c r="B77" s="33" t="s">
        <v>56</v>
      </c>
      <c r="C77" s="7" t="s">
        <v>94</v>
      </c>
      <c r="D77" s="26" t="s">
        <v>43</v>
      </c>
      <c r="E77" s="26"/>
      <c r="F77" s="64">
        <f t="shared" ref="F77:G78" si="17">F78</f>
        <v>6.1</v>
      </c>
      <c r="G77" s="64">
        <f t="shared" si="17"/>
        <v>6.1</v>
      </c>
      <c r="H77" s="30">
        <f t="shared" si="16"/>
        <v>100</v>
      </c>
    </row>
    <row r="78" spans="1:8" ht="19.5" customHeight="1">
      <c r="A78" s="26" t="s">
        <v>230</v>
      </c>
      <c r="B78" s="33" t="s">
        <v>54</v>
      </c>
      <c r="C78" s="7" t="s">
        <v>94</v>
      </c>
      <c r="D78" s="26" t="s">
        <v>43</v>
      </c>
      <c r="E78" s="26" t="s">
        <v>35</v>
      </c>
      <c r="F78" s="64">
        <f t="shared" si="17"/>
        <v>6.1</v>
      </c>
      <c r="G78" s="64">
        <f t="shared" si="17"/>
        <v>6.1</v>
      </c>
      <c r="H78" s="30">
        <f t="shared" si="16"/>
        <v>100</v>
      </c>
    </row>
    <row r="79" spans="1:8" s="21" customFormat="1" ht="18.75" customHeight="1">
      <c r="A79" s="26" t="s">
        <v>231</v>
      </c>
      <c r="B79" s="35" t="s">
        <v>20</v>
      </c>
      <c r="C79" s="7" t="s">
        <v>94</v>
      </c>
      <c r="D79" s="26" t="s">
        <v>43</v>
      </c>
      <c r="E79" s="26" t="s">
        <v>51</v>
      </c>
      <c r="F79" s="64">
        <v>6.1</v>
      </c>
      <c r="G79" s="64">
        <v>6.1</v>
      </c>
      <c r="H79" s="30">
        <f t="shared" si="16"/>
        <v>100</v>
      </c>
    </row>
    <row r="80" spans="1:8" s="13" customFormat="1" ht="33.75" customHeight="1">
      <c r="A80" s="26" t="s">
        <v>232</v>
      </c>
      <c r="B80" s="28" t="s">
        <v>118</v>
      </c>
      <c r="C80" s="8" t="s">
        <v>77</v>
      </c>
      <c r="D80" s="29"/>
      <c r="E80" s="29"/>
      <c r="F80" s="60">
        <f t="shared" ref="F80:G84" si="18">F81</f>
        <v>34.1</v>
      </c>
      <c r="G80" s="60">
        <f t="shared" si="18"/>
        <v>34.1</v>
      </c>
      <c r="H80" s="30">
        <f t="shared" si="16"/>
        <v>100</v>
      </c>
    </row>
    <row r="81" spans="1:8" ht="18" customHeight="1">
      <c r="A81" s="26" t="s">
        <v>233</v>
      </c>
      <c r="B81" s="33" t="s">
        <v>119</v>
      </c>
      <c r="C81" s="7" t="s">
        <v>113</v>
      </c>
      <c r="D81" s="26"/>
      <c r="E81" s="26"/>
      <c r="F81" s="64">
        <f t="shared" si="18"/>
        <v>34.1</v>
      </c>
      <c r="G81" s="64">
        <f t="shared" si="18"/>
        <v>34.1</v>
      </c>
      <c r="H81" s="30">
        <f t="shared" si="16"/>
        <v>100</v>
      </c>
    </row>
    <row r="82" spans="1:8" ht="30" customHeight="1">
      <c r="A82" s="26" t="s">
        <v>234</v>
      </c>
      <c r="B82" s="33" t="s">
        <v>108</v>
      </c>
      <c r="C82" s="7" t="s">
        <v>113</v>
      </c>
      <c r="D82" s="26" t="s">
        <v>23</v>
      </c>
      <c r="E82" s="26"/>
      <c r="F82" s="64">
        <f t="shared" si="18"/>
        <v>34.1</v>
      </c>
      <c r="G82" s="64">
        <f t="shared" si="18"/>
        <v>34.1</v>
      </c>
      <c r="H82" s="30">
        <f t="shared" si="16"/>
        <v>100</v>
      </c>
    </row>
    <row r="83" spans="1:8" ht="30.75" customHeight="1">
      <c r="A83" s="26" t="s">
        <v>235</v>
      </c>
      <c r="B83" s="33" t="s">
        <v>131</v>
      </c>
      <c r="C83" s="7" t="s">
        <v>113</v>
      </c>
      <c r="D83" s="26" t="s">
        <v>43</v>
      </c>
      <c r="E83" s="26"/>
      <c r="F83" s="64">
        <f t="shared" si="18"/>
        <v>34.1</v>
      </c>
      <c r="G83" s="64">
        <f t="shared" si="18"/>
        <v>34.1</v>
      </c>
      <c r="H83" s="30">
        <f t="shared" si="16"/>
        <v>100</v>
      </c>
    </row>
    <row r="84" spans="1:8" ht="14.25" customHeight="1">
      <c r="A84" s="26" t="s">
        <v>236</v>
      </c>
      <c r="B84" s="33" t="s">
        <v>109</v>
      </c>
      <c r="C84" s="7" t="s">
        <v>113</v>
      </c>
      <c r="D84" s="26" t="s">
        <v>43</v>
      </c>
      <c r="E84" s="26" t="s">
        <v>110</v>
      </c>
      <c r="F84" s="64">
        <f t="shared" si="18"/>
        <v>34.1</v>
      </c>
      <c r="G84" s="64">
        <f t="shared" si="18"/>
        <v>34.1</v>
      </c>
      <c r="H84" s="30">
        <f t="shared" si="16"/>
        <v>100</v>
      </c>
    </row>
    <row r="85" spans="1:8" s="21" customFormat="1" ht="18.75" customHeight="1">
      <c r="A85" s="26" t="s">
        <v>237</v>
      </c>
      <c r="B85" s="33" t="s">
        <v>111</v>
      </c>
      <c r="C85" s="7" t="s">
        <v>113</v>
      </c>
      <c r="D85" s="26" t="s">
        <v>43</v>
      </c>
      <c r="E85" s="26" t="s">
        <v>112</v>
      </c>
      <c r="F85" s="64">
        <v>34.1</v>
      </c>
      <c r="G85" s="64">
        <v>34.1</v>
      </c>
      <c r="H85" s="30">
        <f t="shared" si="16"/>
        <v>100</v>
      </c>
    </row>
    <row r="86" spans="1:8" s="21" customFormat="1" ht="45" customHeight="1">
      <c r="A86" s="26" t="s">
        <v>238</v>
      </c>
      <c r="B86" s="37" t="s">
        <v>172</v>
      </c>
      <c r="C86" s="8" t="s">
        <v>77</v>
      </c>
      <c r="D86" s="29"/>
      <c r="E86" s="29"/>
      <c r="F86" s="60">
        <f>F87</f>
        <v>1445</v>
      </c>
      <c r="G86" s="60">
        <f t="shared" ref="G86" si="19">G87</f>
        <v>1445</v>
      </c>
      <c r="H86" s="30">
        <f t="shared" si="16"/>
        <v>100</v>
      </c>
    </row>
    <row r="87" spans="1:8" s="21" customFormat="1" ht="45" customHeight="1">
      <c r="A87" s="26" t="s">
        <v>239</v>
      </c>
      <c r="B87" s="33" t="s">
        <v>162</v>
      </c>
      <c r="C87" s="7" t="s">
        <v>140</v>
      </c>
      <c r="D87" s="26"/>
      <c r="E87" s="26"/>
      <c r="F87" s="64">
        <f>F88</f>
        <v>1445</v>
      </c>
      <c r="G87" s="64">
        <f t="shared" ref="G87" si="20">G88</f>
        <v>1445</v>
      </c>
      <c r="H87" s="30">
        <f t="shared" si="16"/>
        <v>100</v>
      </c>
    </row>
    <row r="88" spans="1:8" s="21" customFormat="1" ht="30.75" customHeight="1">
      <c r="A88" s="26" t="s">
        <v>240</v>
      </c>
      <c r="B88" s="33" t="s">
        <v>108</v>
      </c>
      <c r="C88" s="7" t="s">
        <v>140</v>
      </c>
      <c r="D88" s="26" t="s">
        <v>23</v>
      </c>
      <c r="E88" s="26"/>
      <c r="F88" s="64">
        <f>F89</f>
        <v>1445</v>
      </c>
      <c r="G88" s="64">
        <f t="shared" ref="G88" si="21">G89</f>
        <v>1445</v>
      </c>
      <c r="H88" s="30">
        <f t="shared" si="16"/>
        <v>100</v>
      </c>
    </row>
    <row r="89" spans="1:8" s="21" customFormat="1" ht="28.5" customHeight="1">
      <c r="A89" s="26" t="s">
        <v>241</v>
      </c>
      <c r="B89" s="33" t="s">
        <v>131</v>
      </c>
      <c r="C89" s="7" t="s">
        <v>140</v>
      </c>
      <c r="D89" s="26" t="s">
        <v>43</v>
      </c>
      <c r="E89" s="26"/>
      <c r="F89" s="64">
        <f>F90</f>
        <v>1445</v>
      </c>
      <c r="G89" s="64">
        <f t="shared" ref="G89" si="22">G90</f>
        <v>1445</v>
      </c>
      <c r="H89" s="30">
        <f t="shared" si="16"/>
        <v>100</v>
      </c>
    </row>
    <row r="90" spans="1:8" s="21" customFormat="1" ht="18.75" customHeight="1">
      <c r="A90" s="26" t="s">
        <v>242</v>
      </c>
      <c r="B90" s="33" t="s">
        <v>63</v>
      </c>
      <c r="C90" s="7" t="s">
        <v>140</v>
      </c>
      <c r="D90" s="26" t="s">
        <v>43</v>
      </c>
      <c r="E90" s="26" t="s">
        <v>37</v>
      </c>
      <c r="F90" s="64">
        <f>F91</f>
        <v>1445</v>
      </c>
      <c r="G90" s="64">
        <f t="shared" ref="G90" si="23">G91</f>
        <v>1445</v>
      </c>
      <c r="H90" s="30">
        <f t="shared" si="16"/>
        <v>100</v>
      </c>
    </row>
    <row r="91" spans="1:8" s="21" customFormat="1" ht="18.75" customHeight="1">
      <c r="A91" s="26" t="s">
        <v>243</v>
      </c>
      <c r="B91" s="33" t="s">
        <v>75</v>
      </c>
      <c r="C91" s="7" t="s">
        <v>140</v>
      </c>
      <c r="D91" s="26" t="s">
        <v>43</v>
      </c>
      <c r="E91" s="26" t="s">
        <v>76</v>
      </c>
      <c r="F91" s="64">
        <v>1445</v>
      </c>
      <c r="G91" s="64">
        <v>1445</v>
      </c>
      <c r="H91" s="30">
        <f t="shared" si="16"/>
        <v>100</v>
      </c>
    </row>
    <row r="92" spans="1:8" s="21" customFormat="1" ht="45" customHeight="1">
      <c r="A92" s="26" t="s">
        <v>244</v>
      </c>
      <c r="B92" s="37" t="s">
        <v>172</v>
      </c>
      <c r="C92" s="8" t="s">
        <v>77</v>
      </c>
      <c r="D92" s="29"/>
      <c r="E92" s="29"/>
      <c r="F92" s="60">
        <f>F93</f>
        <v>66.7</v>
      </c>
      <c r="G92" s="60">
        <f t="shared" ref="G92:G96" si="24">G93</f>
        <v>66.7</v>
      </c>
      <c r="H92" s="30">
        <f t="shared" si="16"/>
        <v>100</v>
      </c>
    </row>
    <row r="93" spans="1:8" s="21" customFormat="1" ht="29.25" customHeight="1">
      <c r="A93" s="26" t="s">
        <v>245</v>
      </c>
      <c r="B93" s="33" t="s">
        <v>142</v>
      </c>
      <c r="C93" s="7" t="s">
        <v>141</v>
      </c>
      <c r="D93" s="26"/>
      <c r="E93" s="26"/>
      <c r="F93" s="64">
        <f>F94</f>
        <v>66.7</v>
      </c>
      <c r="G93" s="64">
        <f t="shared" si="24"/>
        <v>66.7</v>
      </c>
      <c r="H93" s="30">
        <f t="shared" si="16"/>
        <v>100</v>
      </c>
    </row>
    <row r="94" spans="1:8" s="21" customFormat="1" ht="33" customHeight="1">
      <c r="A94" s="26" t="s">
        <v>246</v>
      </c>
      <c r="B94" s="33" t="s">
        <v>108</v>
      </c>
      <c r="C94" s="7" t="s">
        <v>141</v>
      </c>
      <c r="D94" s="26" t="s">
        <v>23</v>
      </c>
      <c r="E94" s="26"/>
      <c r="F94" s="64">
        <f>F95</f>
        <v>66.7</v>
      </c>
      <c r="G94" s="64">
        <f t="shared" si="24"/>
        <v>66.7</v>
      </c>
      <c r="H94" s="30">
        <f t="shared" si="16"/>
        <v>100</v>
      </c>
    </row>
    <row r="95" spans="1:8" s="21" customFormat="1" ht="30" customHeight="1">
      <c r="A95" s="26" t="s">
        <v>247</v>
      </c>
      <c r="B95" s="33" t="s">
        <v>131</v>
      </c>
      <c r="C95" s="7" t="s">
        <v>141</v>
      </c>
      <c r="D95" s="26" t="s">
        <v>43</v>
      </c>
      <c r="E95" s="26"/>
      <c r="F95" s="64">
        <f>F96</f>
        <v>66.7</v>
      </c>
      <c r="G95" s="64">
        <f t="shared" si="24"/>
        <v>66.7</v>
      </c>
      <c r="H95" s="30">
        <f t="shared" si="16"/>
        <v>100</v>
      </c>
    </row>
    <row r="96" spans="1:8" s="21" customFormat="1" ht="18.75" customHeight="1">
      <c r="A96" s="26" t="s">
        <v>248</v>
      </c>
      <c r="B96" s="33" t="s">
        <v>63</v>
      </c>
      <c r="C96" s="7" t="s">
        <v>141</v>
      </c>
      <c r="D96" s="26" t="s">
        <v>43</v>
      </c>
      <c r="E96" s="26" t="s">
        <v>37</v>
      </c>
      <c r="F96" s="64">
        <f>F97</f>
        <v>66.7</v>
      </c>
      <c r="G96" s="64">
        <f t="shared" si="24"/>
        <v>66.7</v>
      </c>
      <c r="H96" s="30">
        <f t="shared" si="16"/>
        <v>100</v>
      </c>
    </row>
    <row r="97" spans="1:8" s="21" customFormat="1" ht="18.75" customHeight="1">
      <c r="A97" s="26" t="s">
        <v>249</v>
      </c>
      <c r="B97" s="33" t="s">
        <v>75</v>
      </c>
      <c r="C97" s="7" t="s">
        <v>141</v>
      </c>
      <c r="D97" s="26" t="s">
        <v>43</v>
      </c>
      <c r="E97" s="26" t="s">
        <v>76</v>
      </c>
      <c r="F97" s="64">
        <v>66.7</v>
      </c>
      <c r="G97" s="64">
        <v>66.7</v>
      </c>
      <c r="H97" s="30">
        <f t="shared" si="16"/>
        <v>100</v>
      </c>
    </row>
    <row r="98" spans="1:8" s="13" customFormat="1" ht="18.75" customHeight="1">
      <c r="A98" s="26" t="s">
        <v>250</v>
      </c>
      <c r="B98" s="28" t="s">
        <v>3</v>
      </c>
      <c r="C98" s="8" t="s">
        <v>77</v>
      </c>
      <c r="D98" s="29"/>
      <c r="E98" s="29"/>
      <c r="F98" s="60">
        <f>F99</f>
        <v>6414.7</v>
      </c>
      <c r="G98" s="60">
        <f>G99</f>
        <v>6414.7</v>
      </c>
      <c r="H98" s="30">
        <f t="shared" si="16"/>
        <v>100</v>
      </c>
    </row>
    <row r="99" spans="1:8" ht="46.5" customHeight="1">
      <c r="A99" s="26" t="s">
        <v>251</v>
      </c>
      <c r="B99" s="33" t="s">
        <v>4</v>
      </c>
      <c r="C99" s="7" t="s">
        <v>82</v>
      </c>
      <c r="D99" s="26"/>
      <c r="E99" s="26"/>
      <c r="F99" s="64">
        <f>F100+F104+F108+F112+F116</f>
        <v>6414.7</v>
      </c>
      <c r="G99" s="64">
        <f>G100+G104+G108+G112+G116</f>
        <v>6414.7</v>
      </c>
      <c r="H99" s="30">
        <f t="shared" si="16"/>
        <v>100</v>
      </c>
    </row>
    <row r="100" spans="1:8" ht="26.4">
      <c r="A100" s="26" t="s">
        <v>252</v>
      </c>
      <c r="B100" s="33" t="s">
        <v>46</v>
      </c>
      <c r="C100" s="7" t="s">
        <v>82</v>
      </c>
      <c r="D100" s="31">
        <v>500</v>
      </c>
      <c r="E100" s="26"/>
      <c r="F100" s="64">
        <f t="shared" ref="F100:G102" si="25">F101</f>
        <v>477.8</v>
      </c>
      <c r="G100" s="64">
        <f t="shared" si="25"/>
        <v>477.8</v>
      </c>
      <c r="H100" s="30">
        <f t="shared" si="16"/>
        <v>100</v>
      </c>
    </row>
    <row r="101" spans="1:8" ht="15.75" customHeight="1">
      <c r="A101" s="26" t="s">
        <v>253</v>
      </c>
      <c r="B101" s="33" t="s">
        <v>42</v>
      </c>
      <c r="C101" s="7" t="s">
        <v>82</v>
      </c>
      <c r="D101" s="26" t="s">
        <v>24</v>
      </c>
      <c r="E101" s="26"/>
      <c r="F101" s="64">
        <f t="shared" si="25"/>
        <v>477.8</v>
      </c>
      <c r="G101" s="64">
        <f t="shared" si="25"/>
        <v>477.8</v>
      </c>
      <c r="H101" s="30">
        <f t="shared" si="16"/>
        <v>100</v>
      </c>
    </row>
    <row r="102" spans="1:8" ht="26.4">
      <c r="A102" s="26" t="s">
        <v>254</v>
      </c>
      <c r="B102" s="33" t="s">
        <v>54</v>
      </c>
      <c r="C102" s="7" t="s">
        <v>82</v>
      </c>
      <c r="D102" s="31" t="s">
        <v>24</v>
      </c>
      <c r="E102" s="26" t="s">
        <v>35</v>
      </c>
      <c r="F102" s="64">
        <f t="shared" si="25"/>
        <v>477.8</v>
      </c>
      <c r="G102" s="64">
        <f t="shared" si="25"/>
        <v>477.8</v>
      </c>
      <c r="H102" s="30">
        <f t="shared" si="16"/>
        <v>100</v>
      </c>
    </row>
    <row r="103" spans="1:8" s="21" customFormat="1" ht="48" customHeight="1">
      <c r="A103" s="26" t="s">
        <v>255</v>
      </c>
      <c r="B103" s="33" t="s">
        <v>18</v>
      </c>
      <c r="C103" s="7" t="s">
        <v>82</v>
      </c>
      <c r="D103" s="26" t="s">
        <v>24</v>
      </c>
      <c r="E103" s="26" t="s">
        <v>19</v>
      </c>
      <c r="F103" s="64">
        <v>477.8</v>
      </c>
      <c r="G103" s="64">
        <v>477.8</v>
      </c>
      <c r="H103" s="30">
        <f t="shared" si="16"/>
        <v>100</v>
      </c>
    </row>
    <row r="104" spans="1:8" ht="18.75" customHeight="1">
      <c r="A104" s="26" t="s">
        <v>256</v>
      </c>
      <c r="B104" s="33" t="s">
        <v>46</v>
      </c>
      <c r="C104" s="7" t="s">
        <v>82</v>
      </c>
      <c r="D104" s="31">
        <v>500</v>
      </c>
      <c r="E104" s="26"/>
      <c r="F104" s="64">
        <f t="shared" ref="F104:G106" si="26">F105</f>
        <v>80.5</v>
      </c>
      <c r="G104" s="64">
        <f t="shared" si="26"/>
        <v>80.5</v>
      </c>
      <c r="H104" s="30">
        <f t="shared" si="16"/>
        <v>100</v>
      </c>
    </row>
    <row r="105" spans="1:8" ht="18.75" customHeight="1">
      <c r="A105" s="26" t="s">
        <v>257</v>
      </c>
      <c r="B105" s="33" t="s">
        <v>42</v>
      </c>
      <c r="C105" s="7" t="s">
        <v>82</v>
      </c>
      <c r="D105" s="26" t="s">
        <v>24</v>
      </c>
      <c r="E105" s="26"/>
      <c r="F105" s="64">
        <f t="shared" si="26"/>
        <v>80.5</v>
      </c>
      <c r="G105" s="64">
        <f t="shared" si="26"/>
        <v>80.5</v>
      </c>
      <c r="H105" s="30">
        <f t="shared" si="16"/>
        <v>100</v>
      </c>
    </row>
    <row r="106" spans="1:8" ht="18.75" customHeight="1">
      <c r="A106" s="26" t="s">
        <v>258</v>
      </c>
      <c r="B106" s="33" t="s">
        <v>61</v>
      </c>
      <c r="C106" s="7" t="s">
        <v>82</v>
      </c>
      <c r="D106" s="31" t="s">
        <v>24</v>
      </c>
      <c r="E106" s="26" t="s">
        <v>52</v>
      </c>
      <c r="F106" s="64">
        <f t="shared" si="26"/>
        <v>80.5</v>
      </c>
      <c r="G106" s="64">
        <f t="shared" si="26"/>
        <v>80.5</v>
      </c>
      <c r="H106" s="30">
        <f t="shared" si="16"/>
        <v>100</v>
      </c>
    </row>
    <row r="107" spans="1:8" s="21" customFormat="1" ht="18.75" customHeight="1">
      <c r="A107" s="26" t="s">
        <v>259</v>
      </c>
      <c r="B107" s="33" t="s">
        <v>26</v>
      </c>
      <c r="C107" s="7" t="s">
        <v>82</v>
      </c>
      <c r="D107" s="26" t="s">
        <v>24</v>
      </c>
      <c r="E107" s="26" t="s">
        <v>45</v>
      </c>
      <c r="F107" s="64">
        <v>80.5</v>
      </c>
      <c r="G107" s="64">
        <v>80.5</v>
      </c>
      <c r="H107" s="30">
        <f t="shared" si="16"/>
        <v>100</v>
      </c>
    </row>
    <row r="108" spans="1:8" ht="18.75" customHeight="1">
      <c r="A108" s="26" t="s">
        <v>260</v>
      </c>
      <c r="B108" s="33" t="s">
        <v>46</v>
      </c>
      <c r="C108" s="7" t="s">
        <v>82</v>
      </c>
      <c r="D108" s="31">
        <v>500</v>
      </c>
      <c r="E108" s="26"/>
      <c r="F108" s="64">
        <f t="shared" ref="F108:G110" si="27">F109</f>
        <v>321.89999999999998</v>
      </c>
      <c r="G108" s="64">
        <f t="shared" si="27"/>
        <v>321.89999999999998</v>
      </c>
      <c r="H108" s="30">
        <f t="shared" si="16"/>
        <v>100</v>
      </c>
    </row>
    <row r="109" spans="1:8" ht="18.75" customHeight="1">
      <c r="A109" s="26" t="s">
        <v>261</v>
      </c>
      <c r="B109" s="33" t="s">
        <v>42</v>
      </c>
      <c r="C109" s="7" t="s">
        <v>82</v>
      </c>
      <c r="D109" s="26" t="s">
        <v>24</v>
      </c>
      <c r="E109" s="26"/>
      <c r="F109" s="64">
        <f t="shared" si="27"/>
        <v>321.89999999999998</v>
      </c>
      <c r="G109" s="64">
        <f t="shared" si="27"/>
        <v>321.89999999999998</v>
      </c>
      <c r="H109" s="30">
        <f t="shared" si="16"/>
        <v>100</v>
      </c>
    </row>
    <row r="110" spans="1:8" ht="18.75" customHeight="1">
      <c r="A110" s="26" t="s">
        <v>262</v>
      </c>
      <c r="B110" s="34" t="s">
        <v>63</v>
      </c>
      <c r="C110" s="7" t="s">
        <v>82</v>
      </c>
      <c r="D110" s="26" t="s">
        <v>24</v>
      </c>
      <c r="E110" s="26" t="s">
        <v>37</v>
      </c>
      <c r="F110" s="64">
        <f t="shared" si="27"/>
        <v>321.89999999999998</v>
      </c>
      <c r="G110" s="64">
        <f t="shared" si="27"/>
        <v>321.89999999999998</v>
      </c>
      <c r="H110" s="30">
        <f t="shared" si="16"/>
        <v>100</v>
      </c>
    </row>
    <row r="111" spans="1:8" s="21" customFormat="1" ht="18" customHeight="1">
      <c r="A111" s="26" t="s">
        <v>263</v>
      </c>
      <c r="B111" s="35" t="s">
        <v>38</v>
      </c>
      <c r="C111" s="7" t="s">
        <v>82</v>
      </c>
      <c r="D111" s="26" t="s">
        <v>24</v>
      </c>
      <c r="E111" s="26" t="s">
        <v>39</v>
      </c>
      <c r="F111" s="64">
        <v>321.89999999999998</v>
      </c>
      <c r="G111" s="64">
        <v>321.89999999999998</v>
      </c>
      <c r="H111" s="30">
        <f t="shared" si="16"/>
        <v>100</v>
      </c>
    </row>
    <row r="112" spans="1:8" ht="18.75" customHeight="1">
      <c r="A112" s="26" t="s">
        <v>264</v>
      </c>
      <c r="B112" s="33" t="s">
        <v>46</v>
      </c>
      <c r="C112" s="7" t="s">
        <v>82</v>
      </c>
      <c r="D112" s="31">
        <v>500</v>
      </c>
      <c r="E112" s="26"/>
      <c r="F112" s="64">
        <f t="shared" ref="F112:G114" si="28">F113</f>
        <v>5454</v>
      </c>
      <c r="G112" s="64">
        <f t="shared" si="28"/>
        <v>5454</v>
      </c>
      <c r="H112" s="30">
        <f t="shared" si="16"/>
        <v>100</v>
      </c>
    </row>
    <row r="113" spans="1:8" ht="18.75" customHeight="1">
      <c r="A113" s="26" t="s">
        <v>40</v>
      </c>
      <c r="B113" s="33" t="s">
        <v>42</v>
      </c>
      <c r="C113" s="7" t="s">
        <v>82</v>
      </c>
      <c r="D113" s="26" t="s">
        <v>24</v>
      </c>
      <c r="E113" s="26"/>
      <c r="F113" s="64">
        <f t="shared" si="28"/>
        <v>5454</v>
      </c>
      <c r="G113" s="64">
        <f t="shared" si="28"/>
        <v>5454</v>
      </c>
      <c r="H113" s="30">
        <f t="shared" si="16"/>
        <v>100</v>
      </c>
    </row>
    <row r="114" spans="1:8" ht="18.75" customHeight="1">
      <c r="A114" s="26" t="s">
        <v>265</v>
      </c>
      <c r="B114" s="35" t="s">
        <v>69</v>
      </c>
      <c r="C114" s="7" t="s">
        <v>82</v>
      </c>
      <c r="D114" s="26" t="s">
        <v>24</v>
      </c>
      <c r="E114" s="26" t="s">
        <v>10</v>
      </c>
      <c r="F114" s="64">
        <f t="shared" si="28"/>
        <v>5454</v>
      </c>
      <c r="G114" s="64">
        <f t="shared" si="28"/>
        <v>5454</v>
      </c>
      <c r="H114" s="30">
        <f t="shared" si="16"/>
        <v>100</v>
      </c>
    </row>
    <row r="115" spans="1:8" s="21" customFormat="1" ht="18.75" customHeight="1">
      <c r="A115" s="26" t="s">
        <v>266</v>
      </c>
      <c r="B115" s="33" t="s">
        <v>21</v>
      </c>
      <c r="C115" s="7" t="s">
        <v>82</v>
      </c>
      <c r="D115" s="26" t="s">
        <v>24</v>
      </c>
      <c r="E115" s="26" t="s">
        <v>22</v>
      </c>
      <c r="F115" s="64">
        <v>5454</v>
      </c>
      <c r="G115" s="64">
        <v>5454</v>
      </c>
      <c r="H115" s="30">
        <f t="shared" si="16"/>
        <v>100</v>
      </c>
    </row>
    <row r="116" spans="1:8" ht="18.75" customHeight="1">
      <c r="A116" s="26" t="s">
        <v>267</v>
      </c>
      <c r="B116" s="33" t="s">
        <v>46</v>
      </c>
      <c r="C116" s="7" t="s">
        <v>82</v>
      </c>
      <c r="D116" s="26" t="s">
        <v>25</v>
      </c>
      <c r="E116" s="26"/>
      <c r="F116" s="64">
        <f t="shared" ref="F116:G118" si="29">F117</f>
        <v>80.5</v>
      </c>
      <c r="G116" s="64">
        <f t="shared" si="29"/>
        <v>80.5</v>
      </c>
      <c r="H116" s="30">
        <f t="shared" si="16"/>
        <v>100</v>
      </c>
    </row>
    <row r="117" spans="1:8" ht="18.75" customHeight="1">
      <c r="A117" s="26" t="s">
        <v>268</v>
      </c>
      <c r="B117" s="33" t="s">
        <v>42</v>
      </c>
      <c r="C117" s="7" t="s">
        <v>82</v>
      </c>
      <c r="D117" s="26" t="s">
        <v>24</v>
      </c>
      <c r="E117" s="26"/>
      <c r="F117" s="64">
        <f t="shared" si="29"/>
        <v>80.5</v>
      </c>
      <c r="G117" s="64">
        <f t="shared" si="29"/>
        <v>80.5</v>
      </c>
      <c r="H117" s="30">
        <f t="shared" si="16"/>
        <v>100</v>
      </c>
    </row>
    <row r="118" spans="1:8" ht="26.4">
      <c r="A118" s="26" t="s">
        <v>269</v>
      </c>
      <c r="B118" s="33" t="s">
        <v>64</v>
      </c>
      <c r="C118" s="7" t="s">
        <v>82</v>
      </c>
      <c r="D118" s="26" t="s">
        <v>24</v>
      </c>
      <c r="E118" s="26" t="s">
        <v>47</v>
      </c>
      <c r="F118" s="64">
        <f t="shared" si="29"/>
        <v>80.5</v>
      </c>
      <c r="G118" s="64">
        <f t="shared" si="29"/>
        <v>80.5</v>
      </c>
      <c r="H118" s="30">
        <f t="shared" si="16"/>
        <v>100</v>
      </c>
    </row>
    <row r="119" spans="1:8" s="21" customFormat="1" ht="17.25" customHeight="1">
      <c r="A119" s="26" t="s">
        <v>270</v>
      </c>
      <c r="B119" s="33" t="s">
        <v>49</v>
      </c>
      <c r="C119" s="7" t="s">
        <v>82</v>
      </c>
      <c r="D119" s="26" t="s">
        <v>24</v>
      </c>
      <c r="E119" s="26" t="s">
        <v>50</v>
      </c>
      <c r="F119" s="64">
        <v>80.5</v>
      </c>
      <c r="G119" s="64">
        <v>80.5</v>
      </c>
      <c r="H119" s="30">
        <f t="shared" si="16"/>
        <v>100</v>
      </c>
    </row>
    <row r="120" spans="1:8" s="61" customFormat="1" ht="48.75" hidden="1" customHeight="1">
      <c r="A120" s="56">
        <v>118</v>
      </c>
      <c r="B120" s="57" t="s">
        <v>166</v>
      </c>
      <c r="C120" s="58" t="s">
        <v>77</v>
      </c>
      <c r="D120" s="59"/>
      <c r="E120" s="59"/>
      <c r="F120" s="60">
        <f t="shared" ref="F120:G124" si="30">F121</f>
        <v>0</v>
      </c>
      <c r="G120" s="60">
        <f t="shared" si="30"/>
        <v>0</v>
      </c>
      <c r="H120" s="60" t="e">
        <f t="shared" si="16"/>
        <v>#DIV/0!</v>
      </c>
    </row>
    <row r="121" spans="1:8" s="21" customFormat="1" ht="17.25" hidden="1" customHeight="1">
      <c r="A121" s="26">
        <v>119</v>
      </c>
      <c r="B121" s="39" t="s">
        <v>155</v>
      </c>
      <c r="C121" s="26" t="s">
        <v>154</v>
      </c>
      <c r="D121" s="26"/>
      <c r="E121" s="26"/>
      <c r="F121" s="64">
        <f t="shared" si="30"/>
        <v>0</v>
      </c>
      <c r="G121" s="64">
        <f t="shared" si="30"/>
        <v>0</v>
      </c>
      <c r="H121" s="30" t="e">
        <f t="shared" si="16"/>
        <v>#DIV/0!</v>
      </c>
    </row>
    <row r="122" spans="1:8" s="21" customFormat="1" ht="17.25" hidden="1" customHeight="1">
      <c r="A122" s="26">
        <v>120</v>
      </c>
      <c r="B122" s="33" t="s">
        <v>97</v>
      </c>
      <c r="C122" s="26" t="s">
        <v>154</v>
      </c>
      <c r="D122" s="26" t="s">
        <v>23</v>
      </c>
      <c r="E122" s="26"/>
      <c r="F122" s="64">
        <f t="shared" si="30"/>
        <v>0</v>
      </c>
      <c r="G122" s="64">
        <f t="shared" si="30"/>
        <v>0</v>
      </c>
      <c r="H122" s="30" t="e">
        <f t="shared" si="16"/>
        <v>#DIV/0!</v>
      </c>
    </row>
    <row r="123" spans="1:8" s="21" customFormat="1" ht="17.25" hidden="1" customHeight="1">
      <c r="A123" s="26">
        <v>121</v>
      </c>
      <c r="B123" s="33" t="s">
        <v>56</v>
      </c>
      <c r="C123" s="26" t="s">
        <v>154</v>
      </c>
      <c r="D123" s="26" t="s">
        <v>43</v>
      </c>
      <c r="E123" s="26"/>
      <c r="F123" s="64">
        <f t="shared" si="30"/>
        <v>0</v>
      </c>
      <c r="G123" s="64">
        <f t="shared" si="30"/>
        <v>0</v>
      </c>
      <c r="H123" s="30" t="e">
        <f t="shared" si="16"/>
        <v>#DIV/0!</v>
      </c>
    </row>
    <row r="124" spans="1:8" s="21" customFormat="1" ht="17.25" hidden="1" customHeight="1">
      <c r="A124" s="26">
        <v>122</v>
      </c>
      <c r="B124" s="39" t="s">
        <v>61</v>
      </c>
      <c r="C124" s="26" t="s">
        <v>154</v>
      </c>
      <c r="D124" s="26" t="s">
        <v>43</v>
      </c>
      <c r="E124" s="26" t="s">
        <v>52</v>
      </c>
      <c r="F124" s="64">
        <f t="shared" si="30"/>
        <v>0</v>
      </c>
      <c r="G124" s="64">
        <f t="shared" si="30"/>
        <v>0</v>
      </c>
      <c r="H124" s="30" t="e">
        <f t="shared" si="16"/>
        <v>#DIV/0!</v>
      </c>
    </row>
    <row r="125" spans="1:8" s="21" customFormat="1" ht="17.25" hidden="1" customHeight="1">
      <c r="A125" s="26">
        <v>123</v>
      </c>
      <c r="B125" s="39" t="s">
        <v>26</v>
      </c>
      <c r="C125" s="26" t="s">
        <v>154</v>
      </c>
      <c r="D125" s="26" t="s">
        <v>43</v>
      </c>
      <c r="E125" s="26" t="s">
        <v>45</v>
      </c>
      <c r="F125" s="64">
        <v>0</v>
      </c>
      <c r="G125" s="64">
        <v>0</v>
      </c>
      <c r="H125" s="30" t="e">
        <f t="shared" si="16"/>
        <v>#DIV/0!</v>
      </c>
    </row>
    <row r="126" spans="1:8" s="61" customFormat="1" ht="48" customHeight="1">
      <c r="A126" s="56" t="s">
        <v>271</v>
      </c>
      <c r="B126" s="57" t="s">
        <v>165</v>
      </c>
      <c r="C126" s="58" t="s">
        <v>77</v>
      </c>
      <c r="D126" s="59"/>
      <c r="E126" s="59"/>
      <c r="F126" s="60">
        <f t="shared" ref="F126:G130" si="31">F127</f>
        <v>20</v>
      </c>
      <c r="G126" s="60">
        <f t="shared" si="31"/>
        <v>20</v>
      </c>
      <c r="H126" s="60">
        <f t="shared" si="16"/>
        <v>100</v>
      </c>
    </row>
    <row r="127" spans="1:8" s="21" customFormat="1" ht="30.75" customHeight="1">
      <c r="A127" s="26" t="s">
        <v>272</v>
      </c>
      <c r="B127" s="39" t="s">
        <v>158</v>
      </c>
      <c r="C127" s="26" t="s">
        <v>159</v>
      </c>
      <c r="D127" s="26"/>
      <c r="E127" s="26"/>
      <c r="F127" s="64">
        <f t="shared" si="31"/>
        <v>20</v>
      </c>
      <c r="G127" s="64">
        <f t="shared" si="31"/>
        <v>20</v>
      </c>
      <c r="H127" s="30">
        <f t="shared" si="16"/>
        <v>100</v>
      </c>
    </row>
    <row r="128" spans="1:8" s="21" customFormat="1" ht="17.25" customHeight="1">
      <c r="A128" s="26" t="s">
        <v>273</v>
      </c>
      <c r="B128" s="33" t="s">
        <v>97</v>
      </c>
      <c r="C128" s="26" t="s">
        <v>159</v>
      </c>
      <c r="D128" s="26" t="s">
        <v>23</v>
      </c>
      <c r="E128" s="26"/>
      <c r="F128" s="64">
        <f t="shared" si="31"/>
        <v>20</v>
      </c>
      <c r="G128" s="64">
        <f t="shared" si="31"/>
        <v>20</v>
      </c>
      <c r="H128" s="30">
        <f t="shared" si="16"/>
        <v>100</v>
      </c>
    </row>
    <row r="129" spans="1:10" s="21" customFormat="1" ht="17.25" customHeight="1">
      <c r="A129" s="26" t="s">
        <v>41</v>
      </c>
      <c r="B129" s="33" t="s">
        <v>56</v>
      </c>
      <c r="C129" s="26" t="s">
        <v>159</v>
      </c>
      <c r="D129" s="26" t="s">
        <v>43</v>
      </c>
      <c r="E129" s="26"/>
      <c r="F129" s="64">
        <f t="shared" si="31"/>
        <v>20</v>
      </c>
      <c r="G129" s="64">
        <f t="shared" si="31"/>
        <v>20</v>
      </c>
      <c r="H129" s="30">
        <f t="shared" si="16"/>
        <v>100</v>
      </c>
    </row>
    <row r="130" spans="1:10" s="21" customFormat="1" ht="17.25" customHeight="1">
      <c r="A130" s="26" t="s">
        <v>274</v>
      </c>
      <c r="B130" s="39" t="s">
        <v>61</v>
      </c>
      <c r="C130" s="26" t="s">
        <v>159</v>
      </c>
      <c r="D130" s="26" t="s">
        <v>43</v>
      </c>
      <c r="E130" s="26" t="s">
        <v>52</v>
      </c>
      <c r="F130" s="64">
        <f t="shared" si="31"/>
        <v>20</v>
      </c>
      <c r="G130" s="64">
        <f t="shared" si="31"/>
        <v>20</v>
      </c>
      <c r="H130" s="30">
        <f t="shared" si="16"/>
        <v>100</v>
      </c>
    </row>
    <row r="131" spans="1:10" s="21" customFormat="1" ht="17.25" customHeight="1">
      <c r="A131" s="26" t="s">
        <v>275</v>
      </c>
      <c r="B131" s="39" t="s">
        <v>157</v>
      </c>
      <c r="C131" s="26" t="s">
        <v>159</v>
      </c>
      <c r="D131" s="26" t="s">
        <v>43</v>
      </c>
      <c r="E131" s="26" t="s">
        <v>156</v>
      </c>
      <c r="F131" s="64">
        <v>20</v>
      </c>
      <c r="G131" s="64">
        <v>20</v>
      </c>
      <c r="H131" s="30">
        <f t="shared" si="16"/>
        <v>100</v>
      </c>
    </row>
    <row r="132" spans="1:10" ht="43.5" customHeight="1">
      <c r="A132" s="26" t="s">
        <v>276</v>
      </c>
      <c r="B132" s="38" t="s">
        <v>130</v>
      </c>
      <c r="C132" s="8" t="s">
        <v>77</v>
      </c>
      <c r="D132" s="29"/>
      <c r="E132" s="29"/>
      <c r="F132" s="60">
        <f t="shared" ref="F132:G136" si="32">F133</f>
        <v>44</v>
      </c>
      <c r="G132" s="60">
        <f t="shared" si="32"/>
        <v>44</v>
      </c>
      <c r="H132" s="30">
        <f t="shared" ref="H132:H195" si="33">G132*100/F132</f>
        <v>100</v>
      </c>
    </row>
    <row r="133" spans="1:10" ht="34.5" customHeight="1">
      <c r="A133" s="26" t="s">
        <v>277</v>
      </c>
      <c r="B133" s="39" t="s">
        <v>128</v>
      </c>
      <c r="C133" s="7" t="s">
        <v>78</v>
      </c>
      <c r="D133" s="26"/>
      <c r="E133" s="26"/>
      <c r="F133" s="64">
        <f t="shared" si="32"/>
        <v>44</v>
      </c>
      <c r="G133" s="64">
        <f t="shared" si="32"/>
        <v>44</v>
      </c>
      <c r="H133" s="30">
        <f t="shared" si="33"/>
        <v>100</v>
      </c>
    </row>
    <row r="134" spans="1:10" ht="29.25" customHeight="1">
      <c r="A134" s="26" t="s">
        <v>278</v>
      </c>
      <c r="B134" s="33" t="s">
        <v>97</v>
      </c>
      <c r="C134" s="7" t="s">
        <v>78</v>
      </c>
      <c r="D134" s="26" t="s">
        <v>23</v>
      </c>
      <c r="E134" s="26"/>
      <c r="F134" s="64">
        <f t="shared" si="32"/>
        <v>44</v>
      </c>
      <c r="G134" s="64">
        <f t="shared" si="32"/>
        <v>44</v>
      </c>
      <c r="H134" s="30">
        <f t="shared" si="33"/>
        <v>100</v>
      </c>
    </row>
    <row r="135" spans="1:10" ht="29.25" customHeight="1">
      <c r="A135" s="26" t="s">
        <v>279</v>
      </c>
      <c r="B135" s="33" t="s">
        <v>56</v>
      </c>
      <c r="C135" s="7" t="s">
        <v>78</v>
      </c>
      <c r="D135" s="26" t="s">
        <v>43</v>
      </c>
      <c r="E135" s="26"/>
      <c r="F135" s="64">
        <f t="shared" si="32"/>
        <v>44</v>
      </c>
      <c r="G135" s="64">
        <f t="shared" si="32"/>
        <v>44</v>
      </c>
      <c r="H135" s="30">
        <f t="shared" si="33"/>
        <v>100</v>
      </c>
    </row>
    <row r="136" spans="1:10" ht="16.5" customHeight="1">
      <c r="A136" s="26" t="s">
        <v>280</v>
      </c>
      <c r="B136" s="39" t="s">
        <v>127</v>
      </c>
      <c r="C136" s="7" t="s">
        <v>78</v>
      </c>
      <c r="D136" s="26" t="s">
        <v>23</v>
      </c>
      <c r="E136" s="26" t="s">
        <v>37</v>
      </c>
      <c r="F136" s="64">
        <f t="shared" si="32"/>
        <v>44</v>
      </c>
      <c r="G136" s="64">
        <f t="shared" si="32"/>
        <v>44</v>
      </c>
      <c r="H136" s="30">
        <f t="shared" si="33"/>
        <v>100</v>
      </c>
    </row>
    <row r="137" spans="1:10" s="21" customFormat="1" ht="19.5" customHeight="1">
      <c r="A137" s="26" t="s">
        <v>281</v>
      </c>
      <c r="B137" s="39" t="s">
        <v>126</v>
      </c>
      <c r="C137" s="7" t="s">
        <v>78</v>
      </c>
      <c r="D137" s="26" t="s">
        <v>43</v>
      </c>
      <c r="E137" s="26" t="s">
        <v>39</v>
      </c>
      <c r="F137" s="64">
        <v>44</v>
      </c>
      <c r="G137" s="64">
        <v>44</v>
      </c>
      <c r="H137" s="30">
        <f t="shared" si="33"/>
        <v>100</v>
      </c>
    </row>
    <row r="138" spans="1:10" s="13" customFormat="1" ht="30" customHeight="1">
      <c r="A138" s="26" t="s">
        <v>282</v>
      </c>
      <c r="B138" s="28" t="s">
        <v>67</v>
      </c>
      <c r="C138" s="8" t="s">
        <v>77</v>
      </c>
      <c r="D138" s="29"/>
      <c r="E138" s="29"/>
      <c r="F138" s="60">
        <f t="shared" ref="F138:G142" si="34">F139</f>
        <v>252.3</v>
      </c>
      <c r="G138" s="60">
        <f t="shared" si="34"/>
        <v>252.3</v>
      </c>
      <c r="H138" s="30">
        <f t="shared" si="33"/>
        <v>100</v>
      </c>
    </row>
    <row r="139" spans="1:10" ht="30.75" customHeight="1">
      <c r="A139" s="26" t="s">
        <v>53</v>
      </c>
      <c r="B139" s="33" t="s">
        <v>68</v>
      </c>
      <c r="C139" s="7" t="s">
        <v>83</v>
      </c>
      <c r="D139" s="26"/>
      <c r="E139" s="26"/>
      <c r="F139" s="64">
        <f t="shared" si="34"/>
        <v>252.3</v>
      </c>
      <c r="G139" s="64">
        <f t="shared" si="34"/>
        <v>252.3</v>
      </c>
      <c r="H139" s="30">
        <f t="shared" si="33"/>
        <v>100</v>
      </c>
    </row>
    <row r="140" spans="1:10" ht="29.25" customHeight="1">
      <c r="A140" s="26" t="s">
        <v>283</v>
      </c>
      <c r="B140" s="33" t="s">
        <v>97</v>
      </c>
      <c r="C140" s="7" t="s">
        <v>83</v>
      </c>
      <c r="D140" s="26" t="s">
        <v>23</v>
      </c>
      <c r="E140" s="26"/>
      <c r="F140" s="64">
        <f t="shared" si="34"/>
        <v>252.3</v>
      </c>
      <c r="G140" s="64">
        <f t="shared" si="34"/>
        <v>252.3</v>
      </c>
      <c r="H140" s="30">
        <f t="shared" si="33"/>
        <v>100</v>
      </c>
    </row>
    <row r="141" spans="1:10" ht="31.5" customHeight="1">
      <c r="A141" s="26" t="s">
        <v>284</v>
      </c>
      <c r="B141" s="33" t="s">
        <v>56</v>
      </c>
      <c r="C141" s="7" t="s">
        <v>83</v>
      </c>
      <c r="D141" s="26" t="s">
        <v>43</v>
      </c>
      <c r="E141" s="26"/>
      <c r="F141" s="64">
        <f t="shared" si="34"/>
        <v>252.3</v>
      </c>
      <c r="G141" s="64">
        <f t="shared" si="34"/>
        <v>252.3</v>
      </c>
      <c r="H141" s="30">
        <f t="shared" si="33"/>
        <v>100</v>
      </c>
    </row>
    <row r="142" spans="1:10" ht="18.75" customHeight="1">
      <c r="A142" s="26" t="s">
        <v>285</v>
      </c>
      <c r="B142" s="33" t="s">
        <v>61</v>
      </c>
      <c r="C142" s="7" t="s">
        <v>83</v>
      </c>
      <c r="D142" s="26" t="s">
        <v>43</v>
      </c>
      <c r="E142" s="26" t="s">
        <v>52</v>
      </c>
      <c r="F142" s="64">
        <f t="shared" si="34"/>
        <v>252.3</v>
      </c>
      <c r="G142" s="64">
        <f t="shared" si="34"/>
        <v>252.3</v>
      </c>
      <c r="H142" s="30">
        <f t="shared" si="33"/>
        <v>100</v>
      </c>
    </row>
    <row r="143" spans="1:10" s="21" customFormat="1" ht="18.75" customHeight="1">
      <c r="A143" s="26" t="s">
        <v>286</v>
      </c>
      <c r="B143" s="33" t="s">
        <v>26</v>
      </c>
      <c r="C143" s="7" t="s">
        <v>83</v>
      </c>
      <c r="D143" s="26" t="s">
        <v>43</v>
      </c>
      <c r="E143" s="26" t="s">
        <v>45</v>
      </c>
      <c r="F143" s="64">
        <v>252.3</v>
      </c>
      <c r="G143" s="64">
        <v>252.3</v>
      </c>
      <c r="H143" s="30">
        <f t="shared" si="33"/>
        <v>100</v>
      </c>
    </row>
    <row r="144" spans="1:10" s="13" customFormat="1" ht="44.25" customHeight="1">
      <c r="A144" s="26" t="s">
        <v>287</v>
      </c>
      <c r="B144" s="28" t="s">
        <v>173</v>
      </c>
      <c r="C144" s="8" t="s">
        <v>77</v>
      </c>
      <c r="D144" s="29"/>
      <c r="E144" s="29"/>
      <c r="F144" s="60">
        <f t="shared" ref="F144:G147" si="35">F145</f>
        <v>1023.5</v>
      </c>
      <c r="G144" s="60">
        <f t="shared" si="35"/>
        <v>954.1</v>
      </c>
      <c r="H144" s="30">
        <f t="shared" si="33"/>
        <v>93.219345383488033</v>
      </c>
      <c r="J144" s="15"/>
    </row>
    <row r="145" spans="1:8" ht="29.25" customHeight="1">
      <c r="A145" s="26" t="s">
        <v>288</v>
      </c>
      <c r="B145" s="33" t="s">
        <v>97</v>
      </c>
      <c r="C145" s="7" t="s">
        <v>84</v>
      </c>
      <c r="D145" s="26" t="s">
        <v>23</v>
      </c>
      <c r="E145" s="26"/>
      <c r="F145" s="64">
        <f t="shared" si="35"/>
        <v>1023.5</v>
      </c>
      <c r="G145" s="64">
        <f t="shared" si="35"/>
        <v>954.1</v>
      </c>
      <c r="H145" s="30">
        <f t="shared" si="33"/>
        <v>93.219345383488033</v>
      </c>
    </row>
    <row r="146" spans="1:8" ht="31.5" customHeight="1">
      <c r="A146" s="26" t="s">
        <v>289</v>
      </c>
      <c r="B146" s="33" t="s">
        <v>56</v>
      </c>
      <c r="C146" s="7" t="s">
        <v>84</v>
      </c>
      <c r="D146" s="26" t="s">
        <v>43</v>
      </c>
      <c r="E146" s="26"/>
      <c r="F146" s="64">
        <f t="shared" si="35"/>
        <v>1023.5</v>
      </c>
      <c r="G146" s="64">
        <f t="shared" si="35"/>
        <v>954.1</v>
      </c>
      <c r="H146" s="30">
        <f t="shared" si="33"/>
        <v>93.219345383488033</v>
      </c>
    </row>
    <row r="147" spans="1:8" ht="18.75" customHeight="1">
      <c r="A147" s="26" t="s">
        <v>290</v>
      </c>
      <c r="B147" s="33" t="s">
        <v>63</v>
      </c>
      <c r="C147" s="7" t="s">
        <v>84</v>
      </c>
      <c r="D147" s="26" t="s">
        <v>43</v>
      </c>
      <c r="E147" s="26" t="s">
        <v>37</v>
      </c>
      <c r="F147" s="64">
        <f t="shared" si="35"/>
        <v>1023.5</v>
      </c>
      <c r="G147" s="64">
        <f t="shared" si="35"/>
        <v>954.1</v>
      </c>
      <c r="H147" s="30">
        <f t="shared" si="33"/>
        <v>93.219345383488033</v>
      </c>
    </row>
    <row r="148" spans="1:8" s="21" customFormat="1" ht="18.75" customHeight="1">
      <c r="A148" s="26" t="s">
        <v>291</v>
      </c>
      <c r="B148" s="33" t="s">
        <v>75</v>
      </c>
      <c r="C148" s="7" t="s">
        <v>84</v>
      </c>
      <c r="D148" s="26" t="s">
        <v>43</v>
      </c>
      <c r="E148" s="26" t="s">
        <v>76</v>
      </c>
      <c r="F148" s="64">
        <v>1023.5</v>
      </c>
      <c r="G148" s="64">
        <v>954.1</v>
      </c>
      <c r="H148" s="30">
        <f t="shared" si="33"/>
        <v>93.219345383488033</v>
      </c>
    </row>
    <row r="149" spans="1:8" ht="27" customHeight="1">
      <c r="A149" s="26" t="s">
        <v>292</v>
      </c>
      <c r="B149" s="28" t="s">
        <v>67</v>
      </c>
      <c r="C149" s="8" t="s">
        <v>77</v>
      </c>
      <c r="D149" s="26"/>
      <c r="E149" s="29"/>
      <c r="F149" s="60">
        <f t="shared" ref="F149:G153" si="36">F150</f>
        <v>3.4</v>
      </c>
      <c r="G149" s="60">
        <f t="shared" si="36"/>
        <v>3.4</v>
      </c>
      <c r="H149" s="30">
        <f t="shared" si="33"/>
        <v>100</v>
      </c>
    </row>
    <row r="150" spans="1:8" ht="63" customHeight="1">
      <c r="A150" s="26" t="s">
        <v>293</v>
      </c>
      <c r="B150" s="33" t="s">
        <v>136</v>
      </c>
      <c r="C150" s="7" t="s">
        <v>143</v>
      </c>
      <c r="D150" s="26"/>
      <c r="E150" s="26"/>
      <c r="F150" s="64">
        <f t="shared" si="36"/>
        <v>3.4</v>
      </c>
      <c r="G150" s="64">
        <f t="shared" si="36"/>
        <v>3.4</v>
      </c>
      <c r="H150" s="30">
        <f t="shared" si="33"/>
        <v>100</v>
      </c>
    </row>
    <row r="151" spans="1:8" ht="36" customHeight="1">
      <c r="A151" s="26" t="s">
        <v>294</v>
      </c>
      <c r="B151" s="33" t="s">
        <v>97</v>
      </c>
      <c r="C151" s="7" t="s">
        <v>143</v>
      </c>
      <c r="D151" s="26" t="s">
        <v>23</v>
      </c>
      <c r="E151" s="26"/>
      <c r="F151" s="64">
        <f t="shared" si="36"/>
        <v>3.4</v>
      </c>
      <c r="G151" s="64">
        <f t="shared" si="36"/>
        <v>3.4</v>
      </c>
      <c r="H151" s="30">
        <f t="shared" si="33"/>
        <v>100</v>
      </c>
    </row>
    <row r="152" spans="1:8" ht="28.5" customHeight="1">
      <c r="A152" s="26" t="s">
        <v>295</v>
      </c>
      <c r="B152" s="33" t="s">
        <v>56</v>
      </c>
      <c r="C152" s="7" t="s">
        <v>143</v>
      </c>
      <c r="D152" s="26" t="s">
        <v>43</v>
      </c>
      <c r="E152" s="26"/>
      <c r="F152" s="64">
        <f t="shared" si="36"/>
        <v>3.4</v>
      </c>
      <c r="G152" s="64">
        <f t="shared" si="36"/>
        <v>3.4</v>
      </c>
      <c r="H152" s="30">
        <f t="shared" si="33"/>
        <v>100</v>
      </c>
    </row>
    <row r="153" spans="1:8" ht="18.75" customHeight="1">
      <c r="A153" s="26" t="s">
        <v>296</v>
      </c>
      <c r="B153" s="33" t="s">
        <v>61</v>
      </c>
      <c r="C153" s="7" t="s">
        <v>143</v>
      </c>
      <c r="D153" s="26" t="s">
        <v>43</v>
      </c>
      <c r="E153" s="26" t="s">
        <v>52</v>
      </c>
      <c r="F153" s="64">
        <f t="shared" si="36"/>
        <v>3.4</v>
      </c>
      <c r="G153" s="64">
        <f t="shared" si="36"/>
        <v>3.4</v>
      </c>
      <c r="H153" s="30">
        <f t="shared" si="33"/>
        <v>100</v>
      </c>
    </row>
    <row r="154" spans="1:8" s="21" customFormat="1" ht="18.75" customHeight="1">
      <c r="A154" s="26" t="s">
        <v>297</v>
      </c>
      <c r="B154" s="33" t="s">
        <v>26</v>
      </c>
      <c r="C154" s="7" t="s">
        <v>143</v>
      </c>
      <c r="D154" s="26" t="s">
        <v>43</v>
      </c>
      <c r="E154" s="26" t="s">
        <v>45</v>
      </c>
      <c r="F154" s="64">
        <v>3.4</v>
      </c>
      <c r="G154" s="64">
        <v>3.4</v>
      </c>
      <c r="H154" s="30">
        <f t="shared" si="33"/>
        <v>100</v>
      </c>
    </row>
    <row r="155" spans="1:8" s="13" customFormat="1" ht="29.25" customHeight="1">
      <c r="A155" s="26" t="s">
        <v>298</v>
      </c>
      <c r="B155" s="37" t="s">
        <v>118</v>
      </c>
      <c r="C155" s="8" t="s">
        <v>77</v>
      </c>
      <c r="D155" s="29"/>
      <c r="E155" s="29"/>
      <c r="F155" s="60">
        <f t="shared" ref="F155:G159" si="37">F156</f>
        <v>4.0999999999999996</v>
      </c>
      <c r="G155" s="60">
        <f t="shared" si="37"/>
        <v>4.0999999999999996</v>
      </c>
      <c r="H155" s="30">
        <f t="shared" si="33"/>
        <v>100</v>
      </c>
    </row>
    <row r="156" spans="1:8" ht="30" customHeight="1">
      <c r="A156" s="26" t="s">
        <v>299</v>
      </c>
      <c r="B156" s="33" t="s">
        <v>106</v>
      </c>
      <c r="C156" s="7" t="s">
        <v>107</v>
      </c>
      <c r="D156" s="26"/>
      <c r="E156" s="26"/>
      <c r="F156" s="64">
        <f t="shared" si="37"/>
        <v>4.0999999999999996</v>
      </c>
      <c r="G156" s="64">
        <f t="shared" si="37"/>
        <v>4.0999999999999996</v>
      </c>
      <c r="H156" s="30">
        <f t="shared" si="33"/>
        <v>100</v>
      </c>
    </row>
    <row r="157" spans="1:8" ht="30" customHeight="1">
      <c r="A157" s="26" t="s">
        <v>300</v>
      </c>
      <c r="B157" s="33" t="s">
        <v>108</v>
      </c>
      <c r="C157" s="7" t="s">
        <v>107</v>
      </c>
      <c r="D157" s="26" t="s">
        <v>23</v>
      </c>
      <c r="E157" s="26"/>
      <c r="F157" s="64">
        <f t="shared" si="37"/>
        <v>4.0999999999999996</v>
      </c>
      <c r="G157" s="64">
        <f t="shared" si="37"/>
        <v>4.0999999999999996</v>
      </c>
      <c r="H157" s="30">
        <f t="shared" si="33"/>
        <v>100</v>
      </c>
    </row>
    <row r="158" spans="1:8" ht="30" customHeight="1">
      <c r="A158" s="26" t="s">
        <v>301</v>
      </c>
      <c r="B158" s="33" t="s">
        <v>56</v>
      </c>
      <c r="C158" s="7" t="s">
        <v>107</v>
      </c>
      <c r="D158" s="26" t="s">
        <v>43</v>
      </c>
      <c r="E158" s="26"/>
      <c r="F158" s="64">
        <f t="shared" si="37"/>
        <v>4.0999999999999996</v>
      </c>
      <c r="G158" s="64">
        <f t="shared" si="37"/>
        <v>4.0999999999999996</v>
      </c>
      <c r="H158" s="30">
        <f t="shared" si="33"/>
        <v>100</v>
      </c>
    </row>
    <row r="159" spans="1:8" ht="18.75" customHeight="1">
      <c r="A159" s="26" t="s">
        <v>302</v>
      </c>
      <c r="B159" s="33" t="s">
        <v>109</v>
      </c>
      <c r="C159" s="7" t="s">
        <v>107</v>
      </c>
      <c r="D159" s="26" t="s">
        <v>43</v>
      </c>
      <c r="E159" s="26" t="s">
        <v>110</v>
      </c>
      <c r="F159" s="64">
        <f t="shared" si="37"/>
        <v>4.0999999999999996</v>
      </c>
      <c r="G159" s="64">
        <f t="shared" si="37"/>
        <v>4.0999999999999996</v>
      </c>
      <c r="H159" s="30">
        <f t="shared" si="33"/>
        <v>100</v>
      </c>
    </row>
    <row r="160" spans="1:8" s="21" customFormat="1" ht="18.75" customHeight="1">
      <c r="A160" s="26" t="s">
        <v>303</v>
      </c>
      <c r="B160" s="33" t="s">
        <v>111</v>
      </c>
      <c r="C160" s="7" t="s">
        <v>107</v>
      </c>
      <c r="D160" s="26" t="s">
        <v>43</v>
      </c>
      <c r="E160" s="26" t="s">
        <v>112</v>
      </c>
      <c r="F160" s="64">
        <v>4.0999999999999996</v>
      </c>
      <c r="G160" s="64">
        <v>4.0999999999999996</v>
      </c>
      <c r="H160" s="30">
        <f t="shared" si="33"/>
        <v>100</v>
      </c>
    </row>
    <row r="161" spans="1:8" s="21" customFormat="1" ht="44.25" customHeight="1">
      <c r="A161" s="26" t="s">
        <v>304</v>
      </c>
      <c r="B161" s="37" t="s">
        <v>172</v>
      </c>
      <c r="C161" s="8" t="s">
        <v>77</v>
      </c>
      <c r="D161" s="29"/>
      <c r="E161" s="29"/>
      <c r="F161" s="60">
        <f>F162</f>
        <v>226</v>
      </c>
      <c r="G161" s="60">
        <f t="shared" ref="G161:G165" si="38">G162</f>
        <v>226</v>
      </c>
      <c r="H161" s="30">
        <f t="shared" si="33"/>
        <v>100</v>
      </c>
    </row>
    <row r="162" spans="1:8" s="21" customFormat="1" ht="45.75" customHeight="1">
      <c r="A162" s="26" t="s">
        <v>305</v>
      </c>
      <c r="B162" s="33" t="s">
        <v>144</v>
      </c>
      <c r="C162" s="7" t="s">
        <v>145</v>
      </c>
      <c r="D162" s="26"/>
      <c r="E162" s="26"/>
      <c r="F162" s="64">
        <f>F163</f>
        <v>226</v>
      </c>
      <c r="G162" s="64">
        <f t="shared" si="38"/>
        <v>226</v>
      </c>
      <c r="H162" s="30">
        <f t="shared" si="33"/>
        <v>100</v>
      </c>
    </row>
    <row r="163" spans="1:8" s="21" customFormat="1" ht="30.75" customHeight="1">
      <c r="A163" s="26" t="s">
        <v>306</v>
      </c>
      <c r="B163" s="33" t="s">
        <v>108</v>
      </c>
      <c r="C163" s="7" t="s">
        <v>145</v>
      </c>
      <c r="D163" s="26" t="s">
        <v>23</v>
      </c>
      <c r="E163" s="26"/>
      <c r="F163" s="64">
        <f>F164</f>
        <v>226</v>
      </c>
      <c r="G163" s="64">
        <f t="shared" si="38"/>
        <v>226</v>
      </c>
      <c r="H163" s="30">
        <f t="shared" si="33"/>
        <v>100</v>
      </c>
    </row>
    <row r="164" spans="1:8" s="21" customFormat="1" ht="33.75" customHeight="1">
      <c r="A164" s="26" t="s">
        <v>307</v>
      </c>
      <c r="B164" s="33" t="s">
        <v>131</v>
      </c>
      <c r="C164" s="7" t="s">
        <v>145</v>
      </c>
      <c r="D164" s="26" t="s">
        <v>43</v>
      </c>
      <c r="E164" s="26"/>
      <c r="F164" s="64">
        <f>F165</f>
        <v>226</v>
      </c>
      <c r="G164" s="64">
        <f t="shared" si="38"/>
        <v>226</v>
      </c>
      <c r="H164" s="30">
        <f t="shared" si="33"/>
        <v>100</v>
      </c>
    </row>
    <row r="165" spans="1:8" s="21" customFormat="1" ht="18.75" customHeight="1">
      <c r="A165" s="26" t="s">
        <v>308</v>
      </c>
      <c r="B165" s="33" t="s">
        <v>63</v>
      </c>
      <c r="C165" s="7" t="s">
        <v>145</v>
      </c>
      <c r="D165" s="26" t="s">
        <v>43</v>
      </c>
      <c r="E165" s="26" t="s">
        <v>37</v>
      </c>
      <c r="F165" s="64">
        <f>F166</f>
        <v>226</v>
      </c>
      <c r="G165" s="64">
        <f t="shared" si="38"/>
        <v>226</v>
      </c>
      <c r="H165" s="30">
        <f t="shared" si="33"/>
        <v>100</v>
      </c>
    </row>
    <row r="166" spans="1:8" s="21" customFormat="1" ht="18.75" customHeight="1">
      <c r="A166" s="26" t="s">
        <v>309</v>
      </c>
      <c r="B166" s="33" t="s">
        <v>75</v>
      </c>
      <c r="C166" s="7" t="s">
        <v>145</v>
      </c>
      <c r="D166" s="26" t="s">
        <v>43</v>
      </c>
      <c r="E166" s="26" t="s">
        <v>76</v>
      </c>
      <c r="F166" s="64">
        <v>226</v>
      </c>
      <c r="G166" s="64">
        <v>226</v>
      </c>
      <c r="H166" s="30">
        <f t="shared" si="33"/>
        <v>100</v>
      </c>
    </row>
    <row r="167" spans="1:8" s="21" customFormat="1" ht="43.5" customHeight="1">
      <c r="A167" s="26" t="s">
        <v>310</v>
      </c>
      <c r="B167" s="37" t="s">
        <v>172</v>
      </c>
      <c r="C167" s="8" t="s">
        <v>77</v>
      </c>
      <c r="D167" s="29"/>
      <c r="E167" s="29"/>
      <c r="F167" s="60">
        <f>F168</f>
        <v>101</v>
      </c>
      <c r="G167" s="60">
        <f t="shared" ref="G167:G171" si="39">G168</f>
        <v>101</v>
      </c>
      <c r="H167" s="30">
        <f t="shared" si="33"/>
        <v>100</v>
      </c>
    </row>
    <row r="168" spans="1:8" s="21" customFormat="1" ht="46.5" customHeight="1">
      <c r="A168" s="26" t="s">
        <v>311</v>
      </c>
      <c r="B168" s="33" t="s">
        <v>146</v>
      </c>
      <c r="C168" s="7" t="s">
        <v>147</v>
      </c>
      <c r="D168" s="26"/>
      <c r="E168" s="26"/>
      <c r="F168" s="64">
        <f>F169</f>
        <v>101</v>
      </c>
      <c r="G168" s="64">
        <f t="shared" si="39"/>
        <v>101</v>
      </c>
      <c r="H168" s="30">
        <f t="shared" si="33"/>
        <v>100</v>
      </c>
    </row>
    <row r="169" spans="1:8" s="21" customFormat="1" ht="30" customHeight="1">
      <c r="A169" s="26" t="s">
        <v>312</v>
      </c>
      <c r="B169" s="33" t="s">
        <v>108</v>
      </c>
      <c r="C169" s="7" t="s">
        <v>147</v>
      </c>
      <c r="D169" s="26" t="s">
        <v>23</v>
      </c>
      <c r="E169" s="26"/>
      <c r="F169" s="64">
        <f>F170</f>
        <v>101</v>
      </c>
      <c r="G169" s="64">
        <f t="shared" si="39"/>
        <v>101</v>
      </c>
      <c r="H169" s="30">
        <f t="shared" si="33"/>
        <v>100</v>
      </c>
    </row>
    <row r="170" spans="1:8" s="21" customFormat="1" ht="30" customHeight="1">
      <c r="A170" s="26" t="s">
        <v>313</v>
      </c>
      <c r="B170" s="33" t="s">
        <v>131</v>
      </c>
      <c r="C170" s="7" t="s">
        <v>147</v>
      </c>
      <c r="D170" s="26" t="s">
        <v>43</v>
      </c>
      <c r="E170" s="26"/>
      <c r="F170" s="64">
        <f>F171</f>
        <v>101</v>
      </c>
      <c r="G170" s="64">
        <f t="shared" si="39"/>
        <v>101</v>
      </c>
      <c r="H170" s="30">
        <f t="shared" si="33"/>
        <v>100</v>
      </c>
    </row>
    <row r="171" spans="1:8" s="21" customFormat="1" ht="18.75" customHeight="1">
      <c r="A171" s="26" t="s">
        <v>314</v>
      </c>
      <c r="B171" s="33" t="s">
        <v>63</v>
      </c>
      <c r="C171" s="7" t="s">
        <v>147</v>
      </c>
      <c r="D171" s="26" t="s">
        <v>43</v>
      </c>
      <c r="E171" s="26" t="s">
        <v>37</v>
      </c>
      <c r="F171" s="64">
        <f>F172</f>
        <v>101</v>
      </c>
      <c r="G171" s="64">
        <f t="shared" si="39"/>
        <v>101</v>
      </c>
      <c r="H171" s="30">
        <f t="shared" si="33"/>
        <v>100</v>
      </c>
    </row>
    <row r="172" spans="1:8" s="21" customFormat="1" ht="18.75" customHeight="1">
      <c r="A172" s="26" t="s">
        <v>315</v>
      </c>
      <c r="B172" s="33" t="s">
        <v>75</v>
      </c>
      <c r="C172" s="7" t="s">
        <v>147</v>
      </c>
      <c r="D172" s="26" t="s">
        <v>43</v>
      </c>
      <c r="E172" s="26" t="s">
        <v>76</v>
      </c>
      <c r="F172" s="64">
        <v>101</v>
      </c>
      <c r="G172" s="64">
        <v>101</v>
      </c>
      <c r="H172" s="30">
        <f t="shared" si="33"/>
        <v>100</v>
      </c>
    </row>
    <row r="173" spans="1:8" s="21" customFormat="1" ht="45" customHeight="1">
      <c r="A173" s="26" t="s">
        <v>316</v>
      </c>
      <c r="B173" s="37" t="s">
        <v>172</v>
      </c>
      <c r="C173" s="8" t="s">
        <v>77</v>
      </c>
      <c r="D173" s="29"/>
      <c r="E173" s="29"/>
      <c r="F173" s="60">
        <f>F174</f>
        <v>69</v>
      </c>
      <c r="G173" s="60">
        <f t="shared" ref="G173:G177" si="40">G174</f>
        <v>69</v>
      </c>
      <c r="H173" s="30">
        <f t="shared" si="33"/>
        <v>100</v>
      </c>
    </row>
    <row r="174" spans="1:8" s="21" customFormat="1" ht="45.75" customHeight="1">
      <c r="A174" s="26" t="s">
        <v>317</v>
      </c>
      <c r="B174" s="33" t="s">
        <v>146</v>
      </c>
      <c r="C174" s="7" t="s">
        <v>148</v>
      </c>
      <c r="D174" s="26"/>
      <c r="E174" s="26"/>
      <c r="F174" s="64">
        <f>F175</f>
        <v>69</v>
      </c>
      <c r="G174" s="64">
        <f t="shared" si="40"/>
        <v>69</v>
      </c>
      <c r="H174" s="30">
        <f t="shared" si="33"/>
        <v>100</v>
      </c>
    </row>
    <row r="175" spans="1:8" s="21" customFormat="1" ht="30" customHeight="1">
      <c r="A175" s="26" t="s">
        <v>318</v>
      </c>
      <c r="B175" s="33" t="s">
        <v>108</v>
      </c>
      <c r="C175" s="7" t="s">
        <v>148</v>
      </c>
      <c r="D175" s="26" t="s">
        <v>23</v>
      </c>
      <c r="E175" s="26"/>
      <c r="F175" s="64">
        <f>F176</f>
        <v>69</v>
      </c>
      <c r="G175" s="64">
        <f t="shared" si="40"/>
        <v>69</v>
      </c>
      <c r="H175" s="30">
        <f t="shared" si="33"/>
        <v>100</v>
      </c>
    </row>
    <row r="176" spans="1:8" s="21" customFormat="1" ht="30.75" customHeight="1">
      <c r="A176" s="26" t="s">
        <v>319</v>
      </c>
      <c r="B176" s="33" t="s">
        <v>131</v>
      </c>
      <c r="C176" s="7" t="s">
        <v>148</v>
      </c>
      <c r="D176" s="26" t="s">
        <v>43</v>
      </c>
      <c r="E176" s="26"/>
      <c r="F176" s="64">
        <f>F177</f>
        <v>69</v>
      </c>
      <c r="G176" s="64">
        <f t="shared" si="40"/>
        <v>69</v>
      </c>
      <c r="H176" s="30">
        <f t="shared" si="33"/>
        <v>100</v>
      </c>
    </row>
    <row r="177" spans="1:8" s="21" customFormat="1" ht="18.75" customHeight="1">
      <c r="A177" s="26" t="s">
        <v>320</v>
      </c>
      <c r="B177" s="33" t="s">
        <v>63</v>
      </c>
      <c r="C177" s="7" t="s">
        <v>148</v>
      </c>
      <c r="D177" s="26" t="s">
        <v>43</v>
      </c>
      <c r="E177" s="26" t="s">
        <v>37</v>
      </c>
      <c r="F177" s="64">
        <f>F178</f>
        <v>69</v>
      </c>
      <c r="G177" s="64">
        <f t="shared" si="40"/>
        <v>69</v>
      </c>
      <c r="H177" s="30">
        <f t="shared" si="33"/>
        <v>100</v>
      </c>
    </row>
    <row r="178" spans="1:8" s="21" customFormat="1" ht="18.75" customHeight="1">
      <c r="A178" s="26" t="s">
        <v>321</v>
      </c>
      <c r="B178" s="33" t="s">
        <v>75</v>
      </c>
      <c r="C178" s="7" t="s">
        <v>148</v>
      </c>
      <c r="D178" s="26" t="s">
        <v>43</v>
      </c>
      <c r="E178" s="26" t="s">
        <v>76</v>
      </c>
      <c r="F178" s="64">
        <v>69</v>
      </c>
      <c r="G178" s="64">
        <v>69</v>
      </c>
      <c r="H178" s="30">
        <f t="shared" si="33"/>
        <v>100</v>
      </c>
    </row>
    <row r="179" spans="1:8" s="21" customFormat="1" ht="28.5" customHeight="1">
      <c r="A179" s="26" t="s">
        <v>322</v>
      </c>
      <c r="B179" s="28" t="s">
        <v>67</v>
      </c>
      <c r="C179" s="8" t="s">
        <v>77</v>
      </c>
      <c r="D179" s="26"/>
      <c r="E179" s="29"/>
      <c r="F179" s="60">
        <f>F180</f>
        <v>100</v>
      </c>
      <c r="G179" s="60">
        <f t="shared" ref="G179" si="41">G180</f>
        <v>100</v>
      </c>
      <c r="H179" s="30">
        <f t="shared" si="33"/>
        <v>100</v>
      </c>
    </row>
    <row r="180" spans="1:8" s="21" customFormat="1" ht="48" customHeight="1">
      <c r="A180" s="26" t="s">
        <v>323</v>
      </c>
      <c r="B180" s="33" t="s">
        <v>149</v>
      </c>
      <c r="C180" s="7" t="s">
        <v>186</v>
      </c>
      <c r="D180" s="26"/>
      <c r="E180" s="26"/>
      <c r="F180" s="64">
        <f>F181</f>
        <v>100</v>
      </c>
      <c r="G180" s="64">
        <f t="shared" ref="G180" si="42">G181</f>
        <v>100</v>
      </c>
      <c r="H180" s="30">
        <f t="shared" si="33"/>
        <v>100</v>
      </c>
    </row>
    <row r="181" spans="1:8" s="21" customFormat="1" ht="27.6">
      <c r="A181" s="26" t="s">
        <v>324</v>
      </c>
      <c r="B181" s="33" t="s">
        <v>97</v>
      </c>
      <c r="C181" s="7" t="s">
        <v>186</v>
      </c>
      <c r="D181" s="26" t="s">
        <v>23</v>
      </c>
      <c r="E181" s="26"/>
      <c r="F181" s="64">
        <f>F182</f>
        <v>100</v>
      </c>
      <c r="G181" s="64">
        <f t="shared" ref="G181" si="43">G182</f>
        <v>100</v>
      </c>
      <c r="H181" s="30">
        <f t="shared" si="33"/>
        <v>100</v>
      </c>
    </row>
    <row r="182" spans="1:8" s="21" customFormat="1" ht="30.75" customHeight="1">
      <c r="A182" s="26" t="s">
        <v>325</v>
      </c>
      <c r="B182" s="33" t="s">
        <v>56</v>
      </c>
      <c r="C182" s="7" t="s">
        <v>186</v>
      </c>
      <c r="D182" s="26" t="s">
        <v>43</v>
      </c>
      <c r="E182" s="26"/>
      <c r="F182" s="64">
        <f>F183</f>
        <v>100</v>
      </c>
      <c r="G182" s="64">
        <f t="shared" ref="G182" si="44">G183</f>
        <v>100</v>
      </c>
      <c r="H182" s="30">
        <f t="shared" si="33"/>
        <v>100</v>
      </c>
    </row>
    <row r="183" spans="1:8" s="21" customFormat="1" ht="18.75" customHeight="1">
      <c r="A183" s="26" t="s">
        <v>326</v>
      </c>
      <c r="B183" s="33" t="s">
        <v>61</v>
      </c>
      <c r="C183" s="7" t="s">
        <v>186</v>
      </c>
      <c r="D183" s="26" t="s">
        <v>43</v>
      </c>
      <c r="E183" s="26" t="s">
        <v>52</v>
      </c>
      <c r="F183" s="64">
        <f>F184</f>
        <v>100</v>
      </c>
      <c r="G183" s="64">
        <f t="shared" ref="G183" si="45">G184</f>
        <v>100</v>
      </c>
      <c r="H183" s="30">
        <f t="shared" si="33"/>
        <v>100</v>
      </c>
    </row>
    <row r="184" spans="1:8" s="21" customFormat="1" ht="18.75" customHeight="1">
      <c r="A184" s="26" t="s">
        <v>327</v>
      </c>
      <c r="B184" s="33" t="s">
        <v>26</v>
      </c>
      <c r="C184" s="7" t="s">
        <v>186</v>
      </c>
      <c r="D184" s="26" t="s">
        <v>43</v>
      </c>
      <c r="E184" s="26" t="s">
        <v>45</v>
      </c>
      <c r="F184" s="64">
        <v>100</v>
      </c>
      <c r="G184" s="64">
        <v>100</v>
      </c>
      <c r="H184" s="30">
        <f t="shared" si="33"/>
        <v>100</v>
      </c>
    </row>
    <row r="185" spans="1:8" s="11" customFormat="1" ht="43.5" customHeight="1">
      <c r="A185" s="26" t="s">
        <v>328</v>
      </c>
      <c r="B185" s="28" t="s">
        <v>174</v>
      </c>
      <c r="C185" s="8" t="s">
        <v>85</v>
      </c>
      <c r="D185" s="26"/>
      <c r="E185" s="26"/>
      <c r="F185" s="60">
        <f>F186+F192+F198+F208+F214</f>
        <v>288.5</v>
      </c>
      <c r="G185" s="60">
        <f>G186+G192+G198+G208+G214</f>
        <v>286.89999999999998</v>
      </c>
      <c r="H185" s="30">
        <f t="shared" si="33"/>
        <v>99.445407279029453</v>
      </c>
    </row>
    <row r="186" spans="1:8" s="13" customFormat="1" ht="20.25" customHeight="1">
      <c r="A186" s="26" t="s">
        <v>329</v>
      </c>
      <c r="B186" s="28" t="s">
        <v>120</v>
      </c>
      <c r="C186" s="18" t="s">
        <v>85</v>
      </c>
      <c r="D186" s="40"/>
      <c r="E186" s="40"/>
      <c r="F186" s="60">
        <f t="shared" ref="F186:G187" si="46">F187</f>
        <v>92.7</v>
      </c>
      <c r="G186" s="60">
        <f t="shared" si="46"/>
        <v>92.3</v>
      </c>
      <c r="H186" s="30">
        <f t="shared" si="33"/>
        <v>99.568500539374327</v>
      </c>
    </row>
    <row r="187" spans="1:8" s="13" customFormat="1" ht="60.75" customHeight="1">
      <c r="A187" s="26" t="s">
        <v>330</v>
      </c>
      <c r="B187" s="36" t="s">
        <v>133</v>
      </c>
      <c r="C187" s="7" t="s">
        <v>101</v>
      </c>
      <c r="D187" s="26"/>
      <c r="E187" s="26"/>
      <c r="F187" s="64">
        <f t="shared" si="46"/>
        <v>92.7</v>
      </c>
      <c r="G187" s="64">
        <f t="shared" si="46"/>
        <v>92.3</v>
      </c>
      <c r="H187" s="30">
        <f t="shared" si="33"/>
        <v>99.568500539374327</v>
      </c>
    </row>
    <row r="188" spans="1:8" s="13" customFormat="1" ht="45" customHeight="1">
      <c r="A188" s="26" t="s">
        <v>331</v>
      </c>
      <c r="B188" s="33" t="s">
        <v>55</v>
      </c>
      <c r="C188" s="7" t="s">
        <v>101</v>
      </c>
      <c r="D188" s="26" t="s">
        <v>40</v>
      </c>
      <c r="E188" s="26"/>
      <c r="F188" s="64">
        <f t="shared" ref="F188:G189" si="47">F189</f>
        <v>92.7</v>
      </c>
      <c r="G188" s="64">
        <f t="shared" si="47"/>
        <v>92.3</v>
      </c>
      <c r="H188" s="30">
        <f t="shared" si="33"/>
        <v>99.568500539374327</v>
      </c>
    </row>
    <row r="189" spans="1:8" s="13" customFormat="1" ht="23.25" customHeight="1">
      <c r="A189" s="26" t="s">
        <v>332</v>
      </c>
      <c r="B189" s="41" t="s">
        <v>58</v>
      </c>
      <c r="C189" s="7" t="s">
        <v>101</v>
      </c>
      <c r="D189" s="26" t="s">
        <v>41</v>
      </c>
      <c r="E189" s="26"/>
      <c r="F189" s="64">
        <f t="shared" si="47"/>
        <v>92.7</v>
      </c>
      <c r="G189" s="64">
        <f t="shared" si="47"/>
        <v>92.3</v>
      </c>
      <c r="H189" s="30">
        <f t="shared" si="33"/>
        <v>99.568500539374327</v>
      </c>
    </row>
    <row r="190" spans="1:8" s="13" customFormat="1" ht="31.5" customHeight="1">
      <c r="A190" s="26" t="s">
        <v>333</v>
      </c>
      <c r="B190" s="33" t="s">
        <v>65</v>
      </c>
      <c r="C190" s="7" t="s">
        <v>101</v>
      </c>
      <c r="D190" s="26" t="s">
        <v>41</v>
      </c>
      <c r="E190" s="26" t="s">
        <v>13</v>
      </c>
      <c r="F190" s="64">
        <f>F191</f>
        <v>92.7</v>
      </c>
      <c r="G190" s="64">
        <f>G191</f>
        <v>92.3</v>
      </c>
      <c r="H190" s="30">
        <f t="shared" si="33"/>
        <v>99.568500539374327</v>
      </c>
    </row>
    <row r="191" spans="1:8" s="22" customFormat="1" ht="20.25" customHeight="1">
      <c r="A191" s="26" t="s">
        <v>334</v>
      </c>
      <c r="B191" s="19" t="s">
        <v>115</v>
      </c>
      <c r="C191" s="7" t="s">
        <v>101</v>
      </c>
      <c r="D191" s="26" t="s">
        <v>41</v>
      </c>
      <c r="E191" s="26" t="s">
        <v>66</v>
      </c>
      <c r="F191" s="64">
        <v>92.7</v>
      </c>
      <c r="G191" s="64">
        <v>92.3</v>
      </c>
      <c r="H191" s="30">
        <f t="shared" si="33"/>
        <v>99.568500539374327</v>
      </c>
    </row>
    <row r="192" spans="1:8" s="13" customFormat="1" ht="48" customHeight="1">
      <c r="A192" s="26" t="s">
        <v>335</v>
      </c>
      <c r="B192" s="42" t="s">
        <v>129</v>
      </c>
      <c r="C192" s="18" t="s">
        <v>85</v>
      </c>
      <c r="D192" s="29"/>
      <c r="E192" s="29"/>
      <c r="F192" s="60">
        <f t="shared" ref="F192:G196" si="48">F193</f>
        <v>105.4</v>
      </c>
      <c r="G192" s="60">
        <f t="shared" si="48"/>
        <v>105.4</v>
      </c>
      <c r="H192" s="30">
        <f t="shared" si="33"/>
        <v>100</v>
      </c>
    </row>
    <row r="193" spans="1:8" s="13" customFormat="1" ht="29.25" customHeight="1">
      <c r="A193" s="26" t="s">
        <v>336</v>
      </c>
      <c r="B193" s="41" t="s">
        <v>138</v>
      </c>
      <c r="C193" s="7" t="s">
        <v>121</v>
      </c>
      <c r="D193" s="26"/>
      <c r="E193" s="26"/>
      <c r="F193" s="64">
        <f t="shared" si="48"/>
        <v>105.4</v>
      </c>
      <c r="G193" s="64">
        <f t="shared" si="48"/>
        <v>105.4</v>
      </c>
      <c r="H193" s="30">
        <f t="shared" si="33"/>
        <v>100</v>
      </c>
    </row>
    <row r="194" spans="1:8" s="13" customFormat="1" ht="33" customHeight="1">
      <c r="A194" s="26" t="s">
        <v>337</v>
      </c>
      <c r="B194" s="33" t="s">
        <v>97</v>
      </c>
      <c r="C194" s="7" t="s">
        <v>121</v>
      </c>
      <c r="D194" s="26" t="s">
        <v>23</v>
      </c>
      <c r="E194" s="26"/>
      <c r="F194" s="64">
        <f t="shared" si="48"/>
        <v>105.4</v>
      </c>
      <c r="G194" s="64">
        <f t="shared" si="48"/>
        <v>105.4</v>
      </c>
      <c r="H194" s="30">
        <f t="shared" si="33"/>
        <v>100</v>
      </c>
    </row>
    <row r="195" spans="1:8" s="13" customFormat="1" ht="30.75" customHeight="1">
      <c r="A195" s="26" t="s">
        <v>338</v>
      </c>
      <c r="B195" s="33" t="s">
        <v>56</v>
      </c>
      <c r="C195" s="7" t="s">
        <v>121</v>
      </c>
      <c r="D195" s="26" t="s">
        <v>43</v>
      </c>
      <c r="E195" s="26"/>
      <c r="F195" s="64">
        <f t="shared" si="48"/>
        <v>105.4</v>
      </c>
      <c r="G195" s="64">
        <f t="shared" si="48"/>
        <v>105.4</v>
      </c>
      <c r="H195" s="30">
        <f t="shared" si="33"/>
        <v>100</v>
      </c>
    </row>
    <row r="196" spans="1:8" s="13" customFormat="1" ht="32.25" customHeight="1">
      <c r="A196" s="26" t="s">
        <v>339</v>
      </c>
      <c r="B196" s="33" t="s">
        <v>65</v>
      </c>
      <c r="C196" s="7" t="s">
        <v>121</v>
      </c>
      <c r="D196" s="26" t="s">
        <v>43</v>
      </c>
      <c r="E196" s="26" t="s">
        <v>13</v>
      </c>
      <c r="F196" s="64">
        <f t="shared" si="48"/>
        <v>105.4</v>
      </c>
      <c r="G196" s="64">
        <f t="shared" si="48"/>
        <v>105.4</v>
      </c>
      <c r="H196" s="30">
        <f t="shared" ref="H196:H258" si="49">G196*100/F196</f>
        <v>100</v>
      </c>
    </row>
    <row r="197" spans="1:8" s="22" customFormat="1" ht="22.5" customHeight="1">
      <c r="A197" s="26" t="s">
        <v>340</v>
      </c>
      <c r="B197" s="19" t="s">
        <v>115</v>
      </c>
      <c r="C197" s="7" t="s">
        <v>121</v>
      </c>
      <c r="D197" s="26" t="s">
        <v>43</v>
      </c>
      <c r="E197" s="26" t="s">
        <v>66</v>
      </c>
      <c r="F197" s="64">
        <v>105.4</v>
      </c>
      <c r="G197" s="64">
        <v>105.4</v>
      </c>
      <c r="H197" s="30">
        <f t="shared" si="49"/>
        <v>100</v>
      </c>
    </row>
    <row r="198" spans="1:8" s="13" customFormat="1" ht="20.25" customHeight="1">
      <c r="A198" s="26" t="s">
        <v>341</v>
      </c>
      <c r="B198" s="28" t="s">
        <v>120</v>
      </c>
      <c r="C198" s="8" t="s">
        <v>85</v>
      </c>
      <c r="D198" s="29"/>
      <c r="E198" s="29"/>
      <c r="F198" s="60">
        <f>F199</f>
        <v>82.4</v>
      </c>
      <c r="G198" s="60">
        <f>G199</f>
        <v>81.2</v>
      </c>
      <c r="H198" s="30">
        <f t="shared" si="49"/>
        <v>98.543689320388339</v>
      </c>
    </row>
    <row r="199" spans="1:8" ht="18.75" customHeight="1">
      <c r="A199" s="26" t="s">
        <v>342</v>
      </c>
      <c r="B199" s="33" t="s">
        <v>123</v>
      </c>
      <c r="C199" s="7" t="s">
        <v>86</v>
      </c>
      <c r="D199" s="26"/>
      <c r="E199" s="26"/>
      <c r="F199" s="64">
        <f>F200+F204</f>
        <v>82.4</v>
      </c>
      <c r="G199" s="64">
        <f>G200+G204</f>
        <v>81.2</v>
      </c>
      <c r="H199" s="30">
        <f t="shared" si="49"/>
        <v>98.543689320388339</v>
      </c>
    </row>
    <row r="200" spans="1:8" ht="48" customHeight="1">
      <c r="A200" s="26" t="s">
        <v>343</v>
      </c>
      <c r="B200" s="33" t="s">
        <v>55</v>
      </c>
      <c r="C200" s="7" t="s">
        <v>86</v>
      </c>
      <c r="D200" s="26" t="s">
        <v>40</v>
      </c>
      <c r="E200" s="26"/>
      <c r="F200" s="64">
        <f>F201</f>
        <v>62.2</v>
      </c>
      <c r="G200" s="64">
        <f>G201</f>
        <v>61.9</v>
      </c>
      <c r="H200" s="30">
        <f t="shared" si="49"/>
        <v>99.517684887459808</v>
      </c>
    </row>
    <row r="201" spans="1:8" ht="21" customHeight="1">
      <c r="A201" s="26" t="s">
        <v>344</v>
      </c>
      <c r="B201" s="33" t="s">
        <v>132</v>
      </c>
      <c r="C201" s="7" t="s">
        <v>86</v>
      </c>
      <c r="D201" s="26" t="s">
        <v>41</v>
      </c>
      <c r="E201" s="26"/>
      <c r="F201" s="64">
        <f>F203</f>
        <v>62.2</v>
      </c>
      <c r="G201" s="64">
        <f>G203</f>
        <v>61.9</v>
      </c>
      <c r="H201" s="30">
        <f t="shared" si="49"/>
        <v>99.517684887459808</v>
      </c>
    </row>
    <row r="202" spans="1:8" ht="28.5" customHeight="1">
      <c r="A202" s="26" t="s">
        <v>345</v>
      </c>
      <c r="B202" s="33" t="s">
        <v>65</v>
      </c>
      <c r="C202" s="7" t="s">
        <v>86</v>
      </c>
      <c r="D202" s="26" t="s">
        <v>41</v>
      </c>
      <c r="E202" s="26" t="s">
        <v>13</v>
      </c>
      <c r="F202" s="64">
        <f>F203</f>
        <v>62.2</v>
      </c>
      <c r="G202" s="64">
        <f>G203</f>
        <v>61.9</v>
      </c>
      <c r="H202" s="30">
        <f t="shared" si="49"/>
        <v>99.517684887459808</v>
      </c>
    </row>
    <row r="203" spans="1:8" s="21" customFormat="1" ht="22.5" customHeight="1">
      <c r="A203" s="26" t="s">
        <v>346</v>
      </c>
      <c r="B203" s="19" t="s">
        <v>115</v>
      </c>
      <c r="C203" s="7" t="s">
        <v>86</v>
      </c>
      <c r="D203" s="26" t="s">
        <v>41</v>
      </c>
      <c r="E203" s="26" t="s">
        <v>66</v>
      </c>
      <c r="F203" s="64">
        <v>62.2</v>
      </c>
      <c r="G203" s="64">
        <v>61.9</v>
      </c>
      <c r="H203" s="30">
        <f t="shared" si="49"/>
        <v>99.517684887459808</v>
      </c>
    </row>
    <row r="204" spans="1:8" ht="32.25" customHeight="1">
      <c r="A204" s="26" t="s">
        <v>347</v>
      </c>
      <c r="B204" s="33" t="s">
        <v>97</v>
      </c>
      <c r="C204" s="7" t="s">
        <v>86</v>
      </c>
      <c r="D204" s="26" t="s">
        <v>23</v>
      </c>
      <c r="E204" s="26"/>
      <c r="F204" s="64">
        <f t="shared" ref="F204:G206" si="50">F205</f>
        <v>20.2</v>
      </c>
      <c r="G204" s="64">
        <f t="shared" si="50"/>
        <v>19.3</v>
      </c>
      <c r="H204" s="30">
        <f t="shared" si="49"/>
        <v>95.544554455445549</v>
      </c>
    </row>
    <row r="205" spans="1:8" ht="32.25" customHeight="1">
      <c r="A205" s="26" t="s">
        <v>348</v>
      </c>
      <c r="B205" s="33" t="s">
        <v>56</v>
      </c>
      <c r="C205" s="7" t="s">
        <v>86</v>
      </c>
      <c r="D205" s="26" t="s">
        <v>43</v>
      </c>
      <c r="E205" s="26"/>
      <c r="F205" s="64">
        <f t="shared" si="50"/>
        <v>20.2</v>
      </c>
      <c r="G205" s="64">
        <f t="shared" si="50"/>
        <v>19.3</v>
      </c>
      <c r="H205" s="30">
        <f t="shared" si="49"/>
        <v>95.544554455445549</v>
      </c>
    </row>
    <row r="206" spans="1:8" ht="32.25" customHeight="1">
      <c r="A206" s="26" t="s">
        <v>349</v>
      </c>
      <c r="B206" s="33" t="s">
        <v>65</v>
      </c>
      <c r="C206" s="7" t="s">
        <v>86</v>
      </c>
      <c r="D206" s="26" t="s">
        <v>43</v>
      </c>
      <c r="E206" s="26" t="s">
        <v>13</v>
      </c>
      <c r="F206" s="64">
        <f t="shared" si="50"/>
        <v>20.2</v>
      </c>
      <c r="G206" s="64">
        <f t="shared" si="50"/>
        <v>19.3</v>
      </c>
      <c r="H206" s="30">
        <f t="shared" si="49"/>
        <v>95.544554455445549</v>
      </c>
    </row>
    <row r="207" spans="1:8" s="21" customFormat="1" ht="18.75" customHeight="1">
      <c r="A207" s="26" t="s">
        <v>350</v>
      </c>
      <c r="B207" s="19" t="s">
        <v>115</v>
      </c>
      <c r="C207" s="7" t="s">
        <v>86</v>
      </c>
      <c r="D207" s="26" t="s">
        <v>43</v>
      </c>
      <c r="E207" s="26" t="s">
        <v>66</v>
      </c>
      <c r="F207" s="64">
        <v>20.2</v>
      </c>
      <c r="G207" s="64">
        <v>19.3</v>
      </c>
      <c r="H207" s="30">
        <f t="shared" si="49"/>
        <v>95.544554455445549</v>
      </c>
    </row>
    <row r="208" spans="1:8" ht="58.5" customHeight="1">
      <c r="A208" s="26" t="s">
        <v>351</v>
      </c>
      <c r="B208" s="43" t="s">
        <v>129</v>
      </c>
      <c r="C208" s="8" t="s">
        <v>85</v>
      </c>
      <c r="D208" s="29"/>
      <c r="E208" s="29"/>
      <c r="F208" s="60">
        <f t="shared" ref="F208:G209" si="51">F209</f>
        <v>3</v>
      </c>
      <c r="G208" s="60">
        <f t="shared" si="51"/>
        <v>3</v>
      </c>
      <c r="H208" s="30">
        <f t="shared" si="49"/>
        <v>100</v>
      </c>
    </row>
    <row r="209" spans="1:8" ht="35.25" customHeight="1">
      <c r="A209" s="26">
        <v>207</v>
      </c>
      <c r="B209" s="36" t="s">
        <v>139</v>
      </c>
      <c r="C209" s="7" t="s">
        <v>122</v>
      </c>
      <c r="D209" s="26"/>
      <c r="E209" s="26"/>
      <c r="F209" s="64">
        <f t="shared" si="51"/>
        <v>3</v>
      </c>
      <c r="G209" s="64">
        <f t="shared" si="51"/>
        <v>3</v>
      </c>
      <c r="H209" s="30">
        <f t="shared" si="49"/>
        <v>100</v>
      </c>
    </row>
    <row r="210" spans="1:8" ht="27.6">
      <c r="A210" s="26">
        <v>208</v>
      </c>
      <c r="B210" s="33" t="s">
        <v>97</v>
      </c>
      <c r="C210" s="7" t="s">
        <v>122</v>
      </c>
      <c r="D210" s="26" t="s">
        <v>23</v>
      </c>
      <c r="E210" s="26"/>
      <c r="F210" s="64">
        <f t="shared" ref="F210:G211" si="52">F211</f>
        <v>3</v>
      </c>
      <c r="G210" s="64">
        <f t="shared" si="52"/>
        <v>3</v>
      </c>
      <c r="H210" s="30">
        <f t="shared" si="49"/>
        <v>100</v>
      </c>
    </row>
    <row r="211" spans="1:8" ht="30.75" customHeight="1">
      <c r="A211" s="26">
        <v>209</v>
      </c>
      <c r="B211" s="33" t="s">
        <v>56</v>
      </c>
      <c r="C211" s="7" t="s">
        <v>122</v>
      </c>
      <c r="D211" s="26" t="s">
        <v>43</v>
      </c>
      <c r="E211" s="26"/>
      <c r="F211" s="64">
        <f t="shared" si="52"/>
        <v>3</v>
      </c>
      <c r="G211" s="64">
        <f t="shared" si="52"/>
        <v>3</v>
      </c>
      <c r="H211" s="30">
        <f t="shared" si="49"/>
        <v>100</v>
      </c>
    </row>
    <row r="212" spans="1:8" ht="32.25" customHeight="1">
      <c r="A212" s="26">
        <v>210</v>
      </c>
      <c r="B212" s="33" t="s">
        <v>65</v>
      </c>
      <c r="C212" s="7" t="s">
        <v>122</v>
      </c>
      <c r="D212" s="26" t="s">
        <v>43</v>
      </c>
      <c r="E212" s="26" t="s">
        <v>13</v>
      </c>
      <c r="F212" s="64">
        <f>F213</f>
        <v>3</v>
      </c>
      <c r="G212" s="64">
        <f>G213</f>
        <v>3</v>
      </c>
      <c r="H212" s="30">
        <f t="shared" si="49"/>
        <v>100</v>
      </c>
    </row>
    <row r="213" spans="1:8" s="21" customFormat="1" ht="19.5" customHeight="1">
      <c r="A213" s="26">
        <v>211</v>
      </c>
      <c r="B213" s="19" t="s">
        <v>115</v>
      </c>
      <c r="C213" s="7" t="s">
        <v>122</v>
      </c>
      <c r="D213" s="26" t="s">
        <v>43</v>
      </c>
      <c r="E213" s="26" t="s">
        <v>66</v>
      </c>
      <c r="F213" s="64">
        <v>3</v>
      </c>
      <c r="G213" s="64">
        <v>3</v>
      </c>
      <c r="H213" s="30">
        <f t="shared" si="49"/>
        <v>100</v>
      </c>
    </row>
    <row r="214" spans="1:8" ht="55.5" customHeight="1">
      <c r="A214" s="26">
        <v>212</v>
      </c>
      <c r="B214" s="44" t="s">
        <v>168</v>
      </c>
      <c r="C214" s="8" t="s">
        <v>100</v>
      </c>
      <c r="D214" s="26"/>
      <c r="E214" s="26"/>
      <c r="F214" s="60">
        <f t="shared" ref="F214:G216" si="53">F215</f>
        <v>5</v>
      </c>
      <c r="G214" s="60">
        <f t="shared" si="53"/>
        <v>5</v>
      </c>
      <c r="H214" s="30">
        <f t="shared" si="49"/>
        <v>100</v>
      </c>
    </row>
    <row r="215" spans="1:8" s="11" customFormat="1" ht="44.25" customHeight="1">
      <c r="A215" s="26">
        <v>213</v>
      </c>
      <c r="B215" s="45" t="s">
        <v>102</v>
      </c>
      <c r="C215" s="8" t="s">
        <v>100</v>
      </c>
      <c r="D215" s="29"/>
      <c r="E215" s="29"/>
      <c r="F215" s="60">
        <f t="shared" si="53"/>
        <v>5</v>
      </c>
      <c r="G215" s="60">
        <f t="shared" si="53"/>
        <v>5</v>
      </c>
      <c r="H215" s="30">
        <f t="shared" si="49"/>
        <v>100</v>
      </c>
    </row>
    <row r="216" spans="1:8" s="11" customFormat="1" ht="33" customHeight="1">
      <c r="A216" s="26">
        <v>214</v>
      </c>
      <c r="B216" s="46" t="s">
        <v>98</v>
      </c>
      <c r="C216" s="7" t="s">
        <v>99</v>
      </c>
      <c r="D216" s="29"/>
      <c r="E216" s="29"/>
      <c r="F216" s="60">
        <f t="shared" si="53"/>
        <v>5</v>
      </c>
      <c r="G216" s="60">
        <f t="shared" si="53"/>
        <v>5</v>
      </c>
      <c r="H216" s="30">
        <f t="shared" si="49"/>
        <v>100</v>
      </c>
    </row>
    <row r="217" spans="1:8" ht="32.25" customHeight="1">
      <c r="A217" s="26">
        <v>215</v>
      </c>
      <c r="B217" s="33" t="s">
        <v>97</v>
      </c>
      <c r="C217" s="7" t="s">
        <v>99</v>
      </c>
      <c r="D217" s="26" t="s">
        <v>23</v>
      </c>
      <c r="E217" s="26"/>
      <c r="F217" s="64">
        <f t="shared" ref="F217:G218" si="54">F218</f>
        <v>5</v>
      </c>
      <c r="G217" s="64">
        <f t="shared" si="54"/>
        <v>5</v>
      </c>
      <c r="H217" s="30">
        <f t="shared" si="49"/>
        <v>100</v>
      </c>
    </row>
    <row r="218" spans="1:8" ht="32.25" customHeight="1">
      <c r="A218" s="26">
        <v>216</v>
      </c>
      <c r="B218" s="33" t="s">
        <v>56</v>
      </c>
      <c r="C218" s="7" t="s">
        <v>99</v>
      </c>
      <c r="D218" s="26" t="s">
        <v>43</v>
      </c>
      <c r="E218" s="26"/>
      <c r="F218" s="64">
        <f t="shared" si="54"/>
        <v>5</v>
      </c>
      <c r="G218" s="64">
        <f t="shared" si="54"/>
        <v>5</v>
      </c>
      <c r="H218" s="30">
        <f t="shared" si="49"/>
        <v>100</v>
      </c>
    </row>
    <row r="219" spans="1:8" ht="32.25" customHeight="1">
      <c r="A219" s="26">
        <v>217</v>
      </c>
      <c r="B219" s="33" t="s">
        <v>65</v>
      </c>
      <c r="C219" s="7" t="s">
        <v>99</v>
      </c>
      <c r="D219" s="26" t="s">
        <v>43</v>
      </c>
      <c r="E219" s="26" t="s">
        <v>13</v>
      </c>
      <c r="F219" s="64">
        <f>F220</f>
        <v>5</v>
      </c>
      <c r="G219" s="64">
        <f>G220</f>
        <v>5</v>
      </c>
      <c r="H219" s="30">
        <f t="shared" si="49"/>
        <v>100</v>
      </c>
    </row>
    <row r="220" spans="1:8" s="21" customFormat="1" ht="30.75" customHeight="1">
      <c r="A220" s="26">
        <v>218</v>
      </c>
      <c r="B220" s="46" t="s">
        <v>98</v>
      </c>
      <c r="C220" s="7" t="s">
        <v>99</v>
      </c>
      <c r="D220" s="26" t="s">
        <v>43</v>
      </c>
      <c r="E220" s="26" t="s">
        <v>66</v>
      </c>
      <c r="F220" s="64">
        <v>5</v>
      </c>
      <c r="G220" s="64">
        <v>5</v>
      </c>
      <c r="H220" s="30">
        <f t="shared" si="49"/>
        <v>100</v>
      </c>
    </row>
    <row r="221" spans="1:8" ht="18" customHeight="1">
      <c r="A221" s="26">
        <v>219</v>
      </c>
      <c r="B221" s="37" t="s">
        <v>5</v>
      </c>
      <c r="C221" s="8" t="s">
        <v>87</v>
      </c>
      <c r="D221" s="26"/>
      <c r="E221" s="26"/>
      <c r="F221" s="60">
        <f>F222+F227+F233</f>
        <v>1692.3</v>
      </c>
      <c r="G221" s="60">
        <f>G222+G227+G233</f>
        <v>1686</v>
      </c>
      <c r="H221" s="30">
        <f t="shared" si="49"/>
        <v>99.627725580570825</v>
      </c>
    </row>
    <row r="222" spans="1:8" ht="15" customHeight="1">
      <c r="A222" s="26">
        <v>220</v>
      </c>
      <c r="B222" s="19" t="s">
        <v>7</v>
      </c>
      <c r="C222" s="7" t="s">
        <v>103</v>
      </c>
      <c r="D222" s="26"/>
      <c r="E222" s="26"/>
      <c r="F222" s="64">
        <f>F223</f>
        <v>952.3</v>
      </c>
      <c r="G222" s="64">
        <f>G223</f>
        <v>952.3</v>
      </c>
      <c r="H222" s="30">
        <f t="shared" si="49"/>
        <v>100</v>
      </c>
    </row>
    <row r="223" spans="1:8" ht="47.25" customHeight="1">
      <c r="A223" s="26">
        <v>221</v>
      </c>
      <c r="B223" s="33" t="s">
        <v>55</v>
      </c>
      <c r="C223" s="7" t="s">
        <v>103</v>
      </c>
      <c r="D223" s="26" t="s">
        <v>40</v>
      </c>
      <c r="E223" s="26"/>
      <c r="F223" s="64">
        <f t="shared" ref="F223:G224" si="55">F224</f>
        <v>952.3</v>
      </c>
      <c r="G223" s="64">
        <f t="shared" si="55"/>
        <v>952.3</v>
      </c>
      <c r="H223" s="30">
        <f t="shared" si="49"/>
        <v>100</v>
      </c>
    </row>
    <row r="224" spans="1:8" ht="18.75" customHeight="1">
      <c r="A224" s="26">
        <v>222</v>
      </c>
      <c r="B224" s="33" t="s">
        <v>70</v>
      </c>
      <c r="C224" s="7" t="s">
        <v>103</v>
      </c>
      <c r="D224" s="26" t="s">
        <v>53</v>
      </c>
      <c r="E224" s="26"/>
      <c r="F224" s="64">
        <f t="shared" si="55"/>
        <v>952.3</v>
      </c>
      <c r="G224" s="64">
        <f t="shared" si="55"/>
        <v>952.3</v>
      </c>
      <c r="H224" s="30">
        <f t="shared" si="49"/>
        <v>100</v>
      </c>
    </row>
    <row r="225" spans="1:8" ht="20.25" customHeight="1">
      <c r="A225" s="26">
        <v>223</v>
      </c>
      <c r="B225" s="39" t="s">
        <v>114</v>
      </c>
      <c r="C225" s="7" t="s">
        <v>103</v>
      </c>
      <c r="D225" s="26" t="s">
        <v>53</v>
      </c>
      <c r="E225" s="26" t="s">
        <v>35</v>
      </c>
      <c r="F225" s="64">
        <f>F226</f>
        <v>952.3</v>
      </c>
      <c r="G225" s="64">
        <f>G226</f>
        <v>952.3</v>
      </c>
      <c r="H225" s="30">
        <f t="shared" si="49"/>
        <v>100</v>
      </c>
    </row>
    <row r="226" spans="1:8" s="21" customFormat="1" ht="21.75" customHeight="1">
      <c r="A226" s="26">
        <v>224</v>
      </c>
      <c r="B226" s="35" t="s">
        <v>6</v>
      </c>
      <c r="C226" s="7" t="s">
        <v>103</v>
      </c>
      <c r="D226" s="26" t="s">
        <v>53</v>
      </c>
      <c r="E226" s="26" t="s">
        <v>17</v>
      </c>
      <c r="F226" s="64">
        <v>952.3</v>
      </c>
      <c r="G226" s="64">
        <v>952.3</v>
      </c>
      <c r="H226" s="30">
        <f t="shared" si="49"/>
        <v>100</v>
      </c>
    </row>
    <row r="227" spans="1:8" ht="18.75" customHeight="1">
      <c r="A227" s="26">
        <v>225</v>
      </c>
      <c r="B227" s="41" t="s">
        <v>8</v>
      </c>
      <c r="C227" s="7" t="s">
        <v>88</v>
      </c>
      <c r="D227" s="26"/>
      <c r="E227" s="26"/>
      <c r="F227" s="64">
        <f>F228</f>
        <v>651.79999999999995</v>
      </c>
      <c r="G227" s="64">
        <f>G228</f>
        <v>650.5</v>
      </c>
      <c r="H227" s="30">
        <f t="shared" si="49"/>
        <v>99.800552316661566</v>
      </c>
    </row>
    <row r="228" spans="1:8" ht="33.75" customHeight="1">
      <c r="A228" s="26">
        <v>226</v>
      </c>
      <c r="B228" s="39" t="s">
        <v>59</v>
      </c>
      <c r="C228" s="7" t="s">
        <v>89</v>
      </c>
      <c r="D228" s="26"/>
      <c r="E228" s="26"/>
      <c r="F228" s="64">
        <f>F230</f>
        <v>651.79999999999995</v>
      </c>
      <c r="G228" s="64">
        <f>G229</f>
        <v>650.5</v>
      </c>
      <c r="H228" s="30">
        <f t="shared" si="49"/>
        <v>99.800552316661566</v>
      </c>
    </row>
    <row r="229" spans="1:8" ht="48.75" customHeight="1">
      <c r="A229" s="26">
        <v>227</v>
      </c>
      <c r="B229" s="33" t="s">
        <v>55</v>
      </c>
      <c r="C229" s="7" t="s">
        <v>89</v>
      </c>
      <c r="D229" s="26" t="s">
        <v>40</v>
      </c>
      <c r="E229" s="26"/>
      <c r="F229" s="64">
        <f t="shared" ref="F229:G230" si="56">F230</f>
        <v>651.79999999999995</v>
      </c>
      <c r="G229" s="64">
        <f t="shared" si="56"/>
        <v>650.5</v>
      </c>
      <c r="H229" s="30">
        <f t="shared" si="49"/>
        <v>99.800552316661566</v>
      </c>
    </row>
    <row r="230" spans="1:8" ht="18" customHeight="1">
      <c r="A230" s="26">
        <v>228</v>
      </c>
      <c r="B230" s="33" t="s">
        <v>70</v>
      </c>
      <c r="C230" s="7" t="s">
        <v>89</v>
      </c>
      <c r="D230" s="26" t="s">
        <v>53</v>
      </c>
      <c r="E230" s="26"/>
      <c r="F230" s="64">
        <f t="shared" si="56"/>
        <v>651.79999999999995</v>
      </c>
      <c r="G230" s="64">
        <f t="shared" si="56"/>
        <v>650.5</v>
      </c>
      <c r="H230" s="30">
        <f t="shared" si="49"/>
        <v>99.800552316661566</v>
      </c>
    </row>
    <row r="231" spans="1:8" ht="15" customHeight="1">
      <c r="A231" s="26">
        <v>229</v>
      </c>
      <c r="B231" s="33" t="s">
        <v>54</v>
      </c>
      <c r="C231" s="7" t="s">
        <v>89</v>
      </c>
      <c r="D231" s="26" t="s">
        <v>53</v>
      </c>
      <c r="E231" s="26" t="s">
        <v>35</v>
      </c>
      <c r="F231" s="64">
        <f>F232</f>
        <v>651.79999999999995</v>
      </c>
      <c r="G231" s="64">
        <f>G232</f>
        <v>650.5</v>
      </c>
      <c r="H231" s="30">
        <f t="shared" si="49"/>
        <v>99.800552316661566</v>
      </c>
    </row>
    <row r="232" spans="1:8" s="21" customFormat="1" ht="44.25" customHeight="1">
      <c r="A232" s="26">
        <v>230</v>
      </c>
      <c r="B232" s="19" t="s">
        <v>116</v>
      </c>
      <c r="C232" s="7" t="s">
        <v>89</v>
      </c>
      <c r="D232" s="26" t="s">
        <v>53</v>
      </c>
      <c r="E232" s="26" t="s">
        <v>36</v>
      </c>
      <c r="F232" s="64">
        <v>651.79999999999995</v>
      </c>
      <c r="G232" s="64">
        <v>650.5</v>
      </c>
      <c r="H232" s="30">
        <f t="shared" si="49"/>
        <v>99.800552316661566</v>
      </c>
    </row>
    <row r="233" spans="1:8" ht="17.25" customHeight="1">
      <c r="A233" s="26">
        <v>231</v>
      </c>
      <c r="B233" s="19" t="s">
        <v>125</v>
      </c>
      <c r="C233" s="7" t="s">
        <v>124</v>
      </c>
      <c r="D233" s="26"/>
      <c r="E233" s="26"/>
      <c r="F233" s="64">
        <f>F234+F248+F253+F241</f>
        <v>88.199999999999989</v>
      </c>
      <c r="G233" s="64">
        <f>G234+G248+G253+G241</f>
        <v>83.199999999999989</v>
      </c>
      <c r="H233" s="30">
        <f t="shared" si="49"/>
        <v>94.331065759637184</v>
      </c>
    </row>
    <row r="234" spans="1:8" ht="44.25" hidden="1" customHeight="1">
      <c r="A234" s="26">
        <v>232</v>
      </c>
      <c r="B234" s="19" t="s">
        <v>163</v>
      </c>
      <c r="C234" s="7" t="s">
        <v>150</v>
      </c>
      <c r="D234" s="26"/>
      <c r="E234" s="26"/>
      <c r="F234" s="64">
        <f>F235</f>
        <v>0</v>
      </c>
      <c r="G234" s="64">
        <f t="shared" ref="G234" si="57">G235</f>
        <v>0</v>
      </c>
      <c r="H234" s="30" t="e">
        <f t="shared" si="49"/>
        <v>#DIV/0!</v>
      </c>
    </row>
    <row r="235" spans="1:8" ht="0.75" customHeight="1">
      <c r="A235" s="26">
        <v>233</v>
      </c>
      <c r="B235" s="19" t="s">
        <v>55</v>
      </c>
      <c r="C235" s="7" t="s">
        <v>150</v>
      </c>
      <c r="D235" s="26" t="s">
        <v>40</v>
      </c>
      <c r="E235" s="26"/>
      <c r="F235" s="64">
        <v>0</v>
      </c>
      <c r="G235" s="64">
        <v>0</v>
      </c>
      <c r="H235" s="30" t="e">
        <f t="shared" si="49"/>
        <v>#DIV/0!</v>
      </c>
    </row>
    <row r="236" spans="1:8" ht="20.25" hidden="1" customHeight="1">
      <c r="A236" s="26">
        <v>234</v>
      </c>
      <c r="B236" s="33" t="s">
        <v>70</v>
      </c>
      <c r="C236" s="7" t="s">
        <v>150</v>
      </c>
      <c r="D236" s="26" t="s">
        <v>53</v>
      </c>
      <c r="E236" s="26"/>
      <c r="F236" s="64">
        <f>F237</f>
        <v>0</v>
      </c>
      <c r="G236" s="64">
        <f>G237</f>
        <v>0</v>
      </c>
      <c r="H236" s="30" t="e">
        <f t="shared" si="49"/>
        <v>#DIV/0!</v>
      </c>
    </row>
    <row r="237" spans="1:8" ht="20.25" hidden="1" customHeight="1">
      <c r="A237" s="26">
        <v>235</v>
      </c>
      <c r="B237" s="39" t="s">
        <v>114</v>
      </c>
      <c r="C237" s="7" t="s">
        <v>150</v>
      </c>
      <c r="D237" s="26" t="s">
        <v>53</v>
      </c>
      <c r="E237" s="26" t="s">
        <v>35</v>
      </c>
      <c r="F237" s="64">
        <v>0</v>
      </c>
      <c r="G237" s="64">
        <v>0</v>
      </c>
      <c r="H237" s="30" t="e">
        <f t="shared" si="49"/>
        <v>#DIV/0!</v>
      </c>
    </row>
    <row r="238" spans="1:8" s="21" customFormat="1" ht="21" hidden="1" customHeight="1">
      <c r="A238" s="26">
        <v>236</v>
      </c>
      <c r="B238" s="35" t="s">
        <v>6</v>
      </c>
      <c r="C238" s="7" t="s">
        <v>150</v>
      </c>
      <c r="D238" s="26" t="s">
        <v>53</v>
      </c>
      <c r="E238" s="26" t="s">
        <v>17</v>
      </c>
      <c r="F238" s="64">
        <v>0</v>
      </c>
      <c r="G238" s="64">
        <v>0</v>
      </c>
      <c r="H238" s="30" t="e">
        <f t="shared" si="49"/>
        <v>#DIV/0!</v>
      </c>
    </row>
    <row r="239" spans="1:8" s="21" customFormat="1" ht="29.25" hidden="1" customHeight="1">
      <c r="A239" s="26">
        <v>237</v>
      </c>
      <c r="B239" s="19" t="s">
        <v>116</v>
      </c>
      <c r="C239" s="7" t="s">
        <v>150</v>
      </c>
      <c r="D239" s="26" t="s">
        <v>53</v>
      </c>
      <c r="E239" s="26" t="s">
        <v>36</v>
      </c>
      <c r="F239" s="64">
        <v>0</v>
      </c>
      <c r="G239" s="64">
        <v>0</v>
      </c>
      <c r="H239" s="30" t="e">
        <f t="shared" si="49"/>
        <v>#DIV/0!</v>
      </c>
    </row>
    <row r="240" spans="1:8" s="21" customFormat="1" ht="18.75" hidden="1" customHeight="1">
      <c r="A240" s="26">
        <v>238</v>
      </c>
      <c r="B240" s="41" t="s">
        <v>70</v>
      </c>
      <c r="C240" s="7" t="s">
        <v>150</v>
      </c>
      <c r="D240" s="26" t="s">
        <v>53</v>
      </c>
      <c r="E240" s="26" t="s">
        <v>19</v>
      </c>
      <c r="F240" s="64">
        <v>0</v>
      </c>
      <c r="G240" s="64">
        <v>0</v>
      </c>
      <c r="H240" s="30" t="e">
        <f t="shared" si="49"/>
        <v>#DIV/0!</v>
      </c>
    </row>
    <row r="241" spans="1:8" s="21" customFormat="1" ht="19.5" hidden="1" customHeight="1">
      <c r="A241" s="26">
        <v>239</v>
      </c>
      <c r="B241" s="41" t="s">
        <v>58</v>
      </c>
      <c r="C241" s="7" t="s">
        <v>150</v>
      </c>
      <c r="D241" s="26" t="s">
        <v>41</v>
      </c>
      <c r="E241" s="26"/>
      <c r="F241" s="64">
        <f>F242+F244+F246</f>
        <v>63.8</v>
      </c>
      <c r="G241" s="64">
        <f>G242+G244+G246</f>
        <v>63.8</v>
      </c>
      <c r="H241" s="30">
        <f t="shared" si="49"/>
        <v>100</v>
      </c>
    </row>
    <row r="242" spans="1:8" s="21" customFormat="1" ht="19.5" hidden="1" customHeight="1">
      <c r="A242" s="26"/>
      <c r="B242" s="39" t="s">
        <v>114</v>
      </c>
      <c r="C242" s="7" t="s">
        <v>150</v>
      </c>
      <c r="D242" s="26" t="s">
        <v>41</v>
      </c>
      <c r="E242" s="26" t="s">
        <v>35</v>
      </c>
      <c r="F242" s="64">
        <f>F243</f>
        <v>0</v>
      </c>
      <c r="G242" s="64">
        <f>G243</f>
        <v>0</v>
      </c>
      <c r="H242" s="30" t="e">
        <f t="shared" si="49"/>
        <v>#DIV/0!</v>
      </c>
    </row>
    <row r="243" spans="1:8" s="21" customFormat="1" ht="21" hidden="1" customHeight="1">
      <c r="A243" s="26">
        <v>240</v>
      </c>
      <c r="B243" s="41" t="s">
        <v>20</v>
      </c>
      <c r="C243" s="7" t="s">
        <v>150</v>
      </c>
      <c r="D243" s="26" t="s">
        <v>41</v>
      </c>
      <c r="E243" s="26" t="s">
        <v>51</v>
      </c>
      <c r="F243" s="64">
        <v>0</v>
      </c>
      <c r="G243" s="64">
        <v>0</v>
      </c>
      <c r="H243" s="30" t="e">
        <f t="shared" si="49"/>
        <v>#DIV/0!</v>
      </c>
    </row>
    <row r="244" spans="1:8" s="21" customFormat="1" ht="15.75" customHeight="1">
      <c r="A244" s="26">
        <v>242</v>
      </c>
      <c r="B244" s="41" t="s">
        <v>152</v>
      </c>
      <c r="C244" s="7" t="s">
        <v>84</v>
      </c>
      <c r="D244" s="26" t="s">
        <v>41</v>
      </c>
      <c r="E244" s="26" t="s">
        <v>37</v>
      </c>
      <c r="F244" s="64">
        <f>F245</f>
        <v>22.8</v>
      </c>
      <c r="G244" s="64">
        <f t="shared" ref="G244" si="58">G245</f>
        <v>22.8</v>
      </c>
      <c r="H244" s="30">
        <f t="shared" si="49"/>
        <v>100</v>
      </c>
    </row>
    <row r="245" spans="1:8" s="21" customFormat="1" ht="16.5" customHeight="1">
      <c r="A245" s="26">
        <v>243</v>
      </c>
      <c r="B245" s="41" t="s">
        <v>151</v>
      </c>
      <c r="C245" s="7" t="s">
        <v>84</v>
      </c>
      <c r="D245" s="26" t="s">
        <v>41</v>
      </c>
      <c r="E245" s="26" t="s">
        <v>76</v>
      </c>
      <c r="F245" s="64">
        <v>22.8</v>
      </c>
      <c r="G245" s="64">
        <v>22.8</v>
      </c>
      <c r="H245" s="30">
        <f t="shared" si="49"/>
        <v>100</v>
      </c>
    </row>
    <row r="246" spans="1:8" s="21" customFormat="1" ht="17.25" customHeight="1">
      <c r="A246" s="26">
        <v>245</v>
      </c>
      <c r="B246" s="41" t="s">
        <v>63</v>
      </c>
      <c r="C246" s="7" t="s">
        <v>187</v>
      </c>
      <c r="D246" s="26" t="s">
        <v>41</v>
      </c>
      <c r="E246" s="26" t="s">
        <v>19</v>
      </c>
      <c r="F246" s="64">
        <f>F247</f>
        <v>41</v>
      </c>
      <c r="G246" s="64">
        <f t="shared" ref="G246" si="59">G247</f>
        <v>41</v>
      </c>
      <c r="H246" s="30">
        <f t="shared" si="49"/>
        <v>100</v>
      </c>
    </row>
    <row r="247" spans="1:8" s="21" customFormat="1" ht="17.25" customHeight="1">
      <c r="A247" s="26">
        <v>246</v>
      </c>
      <c r="B247" s="41" t="s">
        <v>38</v>
      </c>
      <c r="C247" s="7" t="s">
        <v>187</v>
      </c>
      <c r="D247" s="26" t="s">
        <v>41</v>
      </c>
      <c r="E247" s="26" t="s">
        <v>19</v>
      </c>
      <c r="F247" s="64">
        <v>41</v>
      </c>
      <c r="G247" s="64">
        <v>41</v>
      </c>
      <c r="H247" s="30">
        <f t="shared" si="49"/>
        <v>100</v>
      </c>
    </row>
    <row r="248" spans="1:8" ht="30" customHeight="1">
      <c r="A248" s="26">
        <v>247</v>
      </c>
      <c r="B248" s="19" t="s">
        <v>90</v>
      </c>
      <c r="C248" s="7" t="s">
        <v>95</v>
      </c>
      <c r="D248" s="26"/>
      <c r="E248" s="26"/>
      <c r="F248" s="64">
        <f>F249</f>
        <v>5</v>
      </c>
      <c r="G248" s="64">
        <f>G249</f>
        <v>0</v>
      </c>
      <c r="H248" s="30">
        <f t="shared" si="49"/>
        <v>0</v>
      </c>
    </row>
    <row r="249" spans="1:8" ht="17.25" customHeight="1">
      <c r="A249" s="26">
        <v>248</v>
      </c>
      <c r="B249" s="47" t="s">
        <v>57</v>
      </c>
      <c r="C249" s="7" t="s">
        <v>95</v>
      </c>
      <c r="D249" s="26" t="s">
        <v>15</v>
      </c>
      <c r="E249" s="26"/>
      <c r="F249" s="65">
        <f t="shared" ref="F249:G250" si="60">F250</f>
        <v>5</v>
      </c>
      <c r="G249" s="65">
        <f t="shared" si="60"/>
        <v>0</v>
      </c>
      <c r="H249" s="30">
        <f t="shared" si="49"/>
        <v>0</v>
      </c>
    </row>
    <row r="250" spans="1:8" ht="18" customHeight="1">
      <c r="A250" s="26">
        <v>249</v>
      </c>
      <c r="B250" s="33" t="s">
        <v>93</v>
      </c>
      <c r="C250" s="7" t="s">
        <v>95</v>
      </c>
      <c r="D250" s="26" t="s">
        <v>92</v>
      </c>
      <c r="E250" s="26"/>
      <c r="F250" s="65">
        <f t="shared" si="60"/>
        <v>5</v>
      </c>
      <c r="G250" s="65">
        <f t="shared" si="60"/>
        <v>0</v>
      </c>
      <c r="H250" s="30">
        <f t="shared" si="49"/>
        <v>0</v>
      </c>
    </row>
    <row r="251" spans="1:8" ht="17.25" customHeight="1">
      <c r="A251" s="26">
        <v>250</v>
      </c>
      <c r="B251" s="33" t="s">
        <v>54</v>
      </c>
      <c r="C251" s="7" t="s">
        <v>95</v>
      </c>
      <c r="D251" s="26" t="s">
        <v>92</v>
      </c>
      <c r="E251" s="26" t="s">
        <v>35</v>
      </c>
      <c r="F251" s="64">
        <f>F252</f>
        <v>5</v>
      </c>
      <c r="G251" s="64">
        <v>0</v>
      </c>
      <c r="H251" s="30">
        <f t="shared" si="49"/>
        <v>0</v>
      </c>
    </row>
    <row r="252" spans="1:8" s="21" customFormat="1" ht="15" customHeight="1">
      <c r="A252" s="26">
        <v>251</v>
      </c>
      <c r="B252" s="19" t="s">
        <v>91</v>
      </c>
      <c r="C252" s="7" t="s">
        <v>95</v>
      </c>
      <c r="D252" s="26" t="s">
        <v>92</v>
      </c>
      <c r="E252" s="26" t="s">
        <v>14</v>
      </c>
      <c r="F252" s="64">
        <v>5</v>
      </c>
      <c r="G252" s="64">
        <v>0</v>
      </c>
      <c r="H252" s="30">
        <f t="shared" si="49"/>
        <v>0</v>
      </c>
    </row>
    <row r="253" spans="1:8" ht="18.75" customHeight="1">
      <c r="A253" s="26">
        <v>252</v>
      </c>
      <c r="B253" s="62" t="s">
        <v>175</v>
      </c>
      <c r="C253" s="63" t="s">
        <v>180</v>
      </c>
      <c r="D253" s="63"/>
      <c r="E253" s="63"/>
      <c r="F253" s="64">
        <f t="shared" ref="F253:G256" si="61">F254</f>
        <v>19.399999999999999</v>
      </c>
      <c r="G253" s="64">
        <f t="shared" si="61"/>
        <v>19.399999999999999</v>
      </c>
      <c r="H253" s="30">
        <f t="shared" si="49"/>
        <v>100</v>
      </c>
    </row>
    <row r="254" spans="1:8" ht="15" customHeight="1">
      <c r="A254" s="26">
        <v>253</v>
      </c>
      <c r="B254" s="62" t="s">
        <v>176</v>
      </c>
      <c r="C254" s="63" t="s">
        <v>180</v>
      </c>
      <c r="D254" s="63" t="s">
        <v>181</v>
      </c>
      <c r="E254" s="63"/>
      <c r="F254" s="64">
        <f t="shared" si="61"/>
        <v>19.399999999999999</v>
      </c>
      <c r="G254" s="64">
        <f t="shared" si="61"/>
        <v>19.399999999999999</v>
      </c>
      <c r="H254" s="30">
        <f t="shared" si="49"/>
        <v>100</v>
      </c>
    </row>
    <row r="255" spans="1:8" ht="15" customHeight="1">
      <c r="A255" s="26">
        <v>254</v>
      </c>
      <c r="B255" s="62" t="s">
        <v>177</v>
      </c>
      <c r="C255" s="63" t="s">
        <v>180</v>
      </c>
      <c r="D255" s="63" t="s">
        <v>182</v>
      </c>
      <c r="E255" s="63"/>
      <c r="F255" s="64">
        <f t="shared" si="61"/>
        <v>19.399999999999999</v>
      </c>
      <c r="G255" s="64">
        <f t="shared" si="61"/>
        <v>19.399999999999999</v>
      </c>
      <c r="H255" s="30">
        <f t="shared" si="49"/>
        <v>100</v>
      </c>
    </row>
    <row r="256" spans="1:8" ht="15" customHeight="1">
      <c r="A256" s="26">
        <v>255</v>
      </c>
      <c r="B256" s="62" t="s">
        <v>178</v>
      </c>
      <c r="C256" s="63" t="s">
        <v>180</v>
      </c>
      <c r="D256" s="63" t="s">
        <v>182</v>
      </c>
      <c r="E256" s="63" t="s">
        <v>183</v>
      </c>
      <c r="F256" s="64">
        <f t="shared" si="61"/>
        <v>19.399999999999999</v>
      </c>
      <c r="G256" s="64">
        <f t="shared" si="61"/>
        <v>19.399999999999999</v>
      </c>
      <c r="H256" s="30">
        <f t="shared" si="49"/>
        <v>100</v>
      </c>
    </row>
    <row r="257" spans="1:9" ht="15" customHeight="1">
      <c r="A257" s="26">
        <v>256</v>
      </c>
      <c r="B257" s="62" t="s">
        <v>179</v>
      </c>
      <c r="C257" s="63" t="s">
        <v>180</v>
      </c>
      <c r="D257" s="63" t="s">
        <v>182</v>
      </c>
      <c r="E257" s="63" t="s">
        <v>184</v>
      </c>
      <c r="F257" s="64">
        <v>19.399999999999999</v>
      </c>
      <c r="G257" s="64">
        <v>19.399999999999999</v>
      </c>
      <c r="H257" s="30">
        <f t="shared" si="49"/>
        <v>100</v>
      </c>
    </row>
    <row r="258" spans="1:9">
      <c r="A258" s="26"/>
      <c r="B258" s="48" t="s">
        <v>16</v>
      </c>
      <c r="C258" s="20"/>
      <c r="D258" s="26"/>
      <c r="E258" s="49"/>
      <c r="F258" s="30">
        <f>F221+F214+F185+F9</f>
        <v>14961.8</v>
      </c>
      <c r="G258" s="30">
        <f>G221+G214+G185+G9</f>
        <v>14823.399999999998</v>
      </c>
      <c r="H258" s="30">
        <f t="shared" si="49"/>
        <v>99.074977609645885</v>
      </c>
    </row>
    <row r="259" spans="1:9">
      <c r="A259" s="50"/>
      <c r="D259" s="52"/>
      <c r="E259" s="52"/>
      <c r="F259" s="53"/>
      <c r="G259" s="54"/>
      <c r="H259" s="54"/>
    </row>
    <row r="268" spans="1:9">
      <c r="I268" s="55" t="s">
        <v>153</v>
      </c>
    </row>
  </sheetData>
  <autoFilter ref="A8:G250"/>
  <mergeCells count="6">
    <mergeCell ref="E1:G1"/>
    <mergeCell ref="A6:F6"/>
    <mergeCell ref="E2:H2"/>
    <mergeCell ref="E3:G3"/>
    <mergeCell ref="A5:H5"/>
    <mergeCell ref="A4:H4"/>
  </mergeCells>
  <phoneticPr fontId="3" type="noConversion"/>
  <printOptions horizontalCentered="1"/>
  <pageMargins left="0.98425196850393704" right="0.39370078740157483" top="0.19685039370078741" bottom="0.19685039370078741" header="0" footer="0"/>
  <pageSetup paperSize="9" scale="70" firstPageNumber="1208" fitToHeight="10" orientation="portrait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ГЛАВБУХ</cp:lastModifiedBy>
  <cp:lastPrinted>2022-05-20T02:06:09Z</cp:lastPrinted>
  <dcterms:created xsi:type="dcterms:W3CDTF">2007-10-11T12:08:51Z</dcterms:created>
  <dcterms:modified xsi:type="dcterms:W3CDTF">2022-05-20T02:24:41Z</dcterms:modified>
</cp:coreProperties>
</file>